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enkeu-my.sharepoint.com/personal/teuku_radarma_kemenkeu_go_id/Documents/Documents/"/>
    </mc:Choice>
  </mc:AlternateContent>
  <xr:revisionPtr revIDLastSave="0" documentId="8_{F5D7F0C0-1B94-4D2F-A335-C8F01448CB0C}" xr6:coauthVersionLast="47" xr6:coauthVersionMax="47" xr10:uidLastSave="{00000000-0000-0000-0000-000000000000}"/>
  <bookViews>
    <workbookView xWindow="-103" yWindow="-103" windowWidth="22149" windowHeight="13200" xr2:uid="{039F10D1-0191-47E3-BDBD-318F99DAF265}"/>
  </bookViews>
  <sheets>
    <sheet name="master invoice" sheetId="2" r:id="rId1"/>
    <sheet name="Sheet1" sheetId="1" r:id="rId2"/>
  </sheets>
  <definedNames>
    <definedName name="ExternalData_1" localSheetId="0" hidden="1">'master invoice'!$A$1:$D$780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L13" i="2"/>
  <c r="L14" i="2"/>
  <c r="L15" i="2"/>
  <c r="L16" i="2"/>
  <c r="L17" i="2"/>
  <c r="L18" i="2"/>
  <c r="L19" i="2"/>
  <c r="L1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J7" i="2"/>
  <c r="J6" i="2"/>
  <c r="J5" i="2"/>
  <c r="J3" i="2"/>
  <c r="J4" i="2" s="1"/>
  <c r="J2" i="2"/>
  <c r="J16" i="2" l="1"/>
  <c r="J15" i="2"/>
  <c r="E526" i="2"/>
  <c r="J14" i="2"/>
  <c r="J11" i="2"/>
  <c r="J17" i="2"/>
  <c r="J13" i="2"/>
  <c r="J12" i="2"/>
  <c r="J19" i="2"/>
  <c r="J18" i="2"/>
  <c r="E336" i="2"/>
  <c r="E656" i="2"/>
  <c r="E400" i="2"/>
  <c r="E654" i="2"/>
  <c r="E464" i="2"/>
  <c r="E718" i="2"/>
  <c r="E592" i="2"/>
  <c r="E528" i="2"/>
  <c r="E462" i="2"/>
  <c r="E398" i="2"/>
  <c r="E17" i="2"/>
  <c r="E257" i="2"/>
  <c r="E255" i="2"/>
  <c r="E161" i="2"/>
  <c r="E95" i="2"/>
  <c r="E176" i="2"/>
  <c r="E720" i="2"/>
  <c r="E80" i="2"/>
  <c r="E719" i="2"/>
  <c r="E655" i="2"/>
  <c r="E591" i="2"/>
  <c r="E527" i="2"/>
  <c r="E463" i="2"/>
  <c r="E399" i="2"/>
  <c r="E335" i="2"/>
  <c r="E256" i="2"/>
  <c r="E175" i="2"/>
  <c r="E81" i="2"/>
  <c r="E385" i="2"/>
  <c r="E321" i="2"/>
  <c r="E160" i="2"/>
  <c r="E79" i="2"/>
  <c r="E768" i="2"/>
  <c r="E704" i="2"/>
  <c r="E640" i="2"/>
  <c r="E576" i="2"/>
  <c r="E512" i="2"/>
  <c r="E448" i="2"/>
  <c r="E384" i="2"/>
  <c r="E320" i="2"/>
  <c r="E240" i="2"/>
  <c r="E159" i="2"/>
  <c r="E65" i="2"/>
  <c r="E334" i="2"/>
  <c r="E241" i="2"/>
  <c r="E767" i="2"/>
  <c r="E703" i="2"/>
  <c r="E639" i="2"/>
  <c r="E575" i="2"/>
  <c r="E511" i="2"/>
  <c r="E447" i="2"/>
  <c r="E383" i="2"/>
  <c r="E319" i="2"/>
  <c r="E239" i="2"/>
  <c r="E145" i="2"/>
  <c r="E64" i="2"/>
  <c r="E705" i="2"/>
  <c r="E702" i="2"/>
  <c r="E510" i="2"/>
  <c r="E446" i="2"/>
  <c r="E382" i="2"/>
  <c r="E305" i="2"/>
  <c r="E225" i="2"/>
  <c r="E144" i="2"/>
  <c r="E63" i="2"/>
  <c r="E769" i="2"/>
  <c r="E766" i="2"/>
  <c r="E433" i="2"/>
  <c r="E369" i="2"/>
  <c r="E304" i="2"/>
  <c r="E224" i="2"/>
  <c r="E143" i="2"/>
  <c r="E49" i="2"/>
  <c r="E577" i="2"/>
  <c r="E752" i="2"/>
  <c r="E688" i="2"/>
  <c r="E624" i="2"/>
  <c r="E560" i="2"/>
  <c r="E496" i="2"/>
  <c r="E432" i="2"/>
  <c r="E368" i="2"/>
  <c r="E303" i="2"/>
  <c r="E223" i="2"/>
  <c r="E129" i="2"/>
  <c r="E48" i="2"/>
  <c r="E574" i="2"/>
  <c r="E689" i="2"/>
  <c r="E687" i="2"/>
  <c r="E559" i="2"/>
  <c r="E495" i="2"/>
  <c r="E431" i="2"/>
  <c r="E302" i="2"/>
  <c r="E209" i="2"/>
  <c r="E128" i="2"/>
  <c r="E47" i="2"/>
  <c r="E590" i="2"/>
  <c r="E513" i="2"/>
  <c r="E625" i="2"/>
  <c r="E751" i="2"/>
  <c r="E623" i="2"/>
  <c r="E367" i="2"/>
  <c r="E750" i="2"/>
  <c r="E686" i="2"/>
  <c r="E622" i="2"/>
  <c r="E558" i="2"/>
  <c r="E494" i="2"/>
  <c r="E430" i="2"/>
  <c r="E366" i="2"/>
  <c r="E289" i="2"/>
  <c r="E208" i="2"/>
  <c r="E127" i="2"/>
  <c r="E33" i="2"/>
  <c r="E449" i="2"/>
  <c r="E561" i="2"/>
  <c r="E737" i="2"/>
  <c r="E673" i="2"/>
  <c r="E609" i="2"/>
  <c r="E545" i="2"/>
  <c r="E481" i="2"/>
  <c r="E417" i="2"/>
  <c r="E353" i="2"/>
  <c r="E288" i="2"/>
  <c r="E207" i="2"/>
  <c r="E113" i="2"/>
  <c r="E32" i="2"/>
  <c r="E641" i="2"/>
  <c r="E497" i="2"/>
  <c r="E736" i="2"/>
  <c r="E672" i="2"/>
  <c r="E608" i="2"/>
  <c r="E544" i="2"/>
  <c r="E480" i="2"/>
  <c r="E416" i="2"/>
  <c r="E352" i="2"/>
  <c r="E287" i="2"/>
  <c r="E193" i="2"/>
  <c r="E112" i="2"/>
  <c r="E31" i="2"/>
  <c r="E638" i="2"/>
  <c r="E753" i="2"/>
  <c r="E735" i="2"/>
  <c r="E671" i="2"/>
  <c r="E607" i="2"/>
  <c r="E543" i="2"/>
  <c r="E479" i="2"/>
  <c r="E415" i="2"/>
  <c r="E351" i="2"/>
  <c r="E273" i="2"/>
  <c r="E192" i="2"/>
  <c r="E111" i="2"/>
  <c r="E2" i="2"/>
  <c r="E18" i="2"/>
  <c r="E34" i="2"/>
  <c r="E50" i="2"/>
  <c r="E66" i="2"/>
  <c r="E82" i="2"/>
  <c r="E98" i="2"/>
  <c r="E114" i="2"/>
  <c r="E130" i="2"/>
  <c r="E146" i="2"/>
  <c r="E162" i="2"/>
  <c r="E178" i="2"/>
  <c r="E194" i="2"/>
  <c r="E210" i="2"/>
  <c r="E226" i="2"/>
  <c r="E242" i="2"/>
  <c r="E258" i="2"/>
  <c r="E274" i="2"/>
  <c r="E290" i="2"/>
  <c r="E306" i="2"/>
  <c r="E322" i="2"/>
  <c r="E338" i="2"/>
  <c r="E354" i="2"/>
  <c r="E370" i="2"/>
  <c r="E386" i="2"/>
  <c r="E402" i="2"/>
  <c r="E418" i="2"/>
  <c r="E434" i="2"/>
  <c r="E450" i="2"/>
  <c r="E466" i="2"/>
  <c r="E482" i="2"/>
  <c r="E498" i="2"/>
  <c r="E514" i="2"/>
  <c r="E530" i="2"/>
  <c r="E546" i="2"/>
  <c r="E562" i="2"/>
  <c r="E578" i="2"/>
  <c r="E594" i="2"/>
  <c r="E610" i="2"/>
  <c r="E626" i="2"/>
  <c r="E642" i="2"/>
  <c r="E658" i="2"/>
  <c r="E674" i="2"/>
  <c r="E690" i="2"/>
  <c r="E706" i="2"/>
  <c r="E722" i="2"/>
  <c r="E738" i="2"/>
  <c r="E754" i="2"/>
  <c r="E770" i="2"/>
  <c r="E55" i="2"/>
  <c r="E167" i="2"/>
  <c r="E247" i="2"/>
  <c r="E311" i="2"/>
  <c r="E359" i="2"/>
  <c r="E439" i="2"/>
  <c r="E519" i="2"/>
  <c r="E599" i="2"/>
  <c r="E711" i="2"/>
  <c r="E412" i="2"/>
  <c r="E684" i="2"/>
  <c r="E45" i="2"/>
  <c r="E221" i="2"/>
  <c r="E285" i="2"/>
  <c r="E365" i="2"/>
  <c r="E493" i="2"/>
  <c r="E637" i="2"/>
  <c r="E46" i="2"/>
  <c r="E270" i="2"/>
  <c r="E3" i="2"/>
  <c r="E19" i="2"/>
  <c r="E35" i="2"/>
  <c r="E51" i="2"/>
  <c r="E67" i="2"/>
  <c r="E83" i="2"/>
  <c r="E99" i="2"/>
  <c r="E115" i="2"/>
  <c r="E131" i="2"/>
  <c r="E147" i="2"/>
  <c r="E163" i="2"/>
  <c r="E179" i="2"/>
  <c r="E195" i="2"/>
  <c r="E211" i="2"/>
  <c r="E227" i="2"/>
  <c r="E243" i="2"/>
  <c r="E259" i="2"/>
  <c r="E275" i="2"/>
  <c r="E291" i="2"/>
  <c r="E307" i="2"/>
  <c r="E323" i="2"/>
  <c r="E339" i="2"/>
  <c r="E355" i="2"/>
  <c r="E371" i="2"/>
  <c r="E387" i="2"/>
  <c r="E403" i="2"/>
  <c r="E419" i="2"/>
  <c r="E435" i="2"/>
  <c r="E451" i="2"/>
  <c r="E467" i="2"/>
  <c r="E483" i="2"/>
  <c r="E499" i="2"/>
  <c r="E515" i="2"/>
  <c r="E531" i="2"/>
  <c r="E547" i="2"/>
  <c r="E563" i="2"/>
  <c r="E579" i="2"/>
  <c r="E595" i="2"/>
  <c r="E611" i="2"/>
  <c r="E627" i="2"/>
  <c r="E643" i="2"/>
  <c r="E659" i="2"/>
  <c r="E675" i="2"/>
  <c r="E691" i="2"/>
  <c r="E707" i="2"/>
  <c r="E723" i="2"/>
  <c r="E739" i="2"/>
  <c r="E755" i="2"/>
  <c r="E771" i="2"/>
  <c r="E87" i="2"/>
  <c r="E151" i="2"/>
  <c r="E231" i="2"/>
  <c r="E327" i="2"/>
  <c r="E407" i="2"/>
  <c r="E551" i="2"/>
  <c r="E647" i="2"/>
  <c r="E743" i="2"/>
  <c r="E540" i="2"/>
  <c r="E125" i="2"/>
  <c r="E461" i="2"/>
  <c r="E685" i="2"/>
  <c r="E206" i="2"/>
  <c r="E4" i="2"/>
  <c r="E20" i="2"/>
  <c r="E36" i="2"/>
  <c r="E52" i="2"/>
  <c r="E68" i="2"/>
  <c r="E84" i="2"/>
  <c r="E100" i="2"/>
  <c r="E116" i="2"/>
  <c r="E132" i="2"/>
  <c r="E148" i="2"/>
  <c r="E164" i="2"/>
  <c r="E180" i="2"/>
  <c r="E196" i="2"/>
  <c r="E212" i="2"/>
  <c r="E228" i="2"/>
  <c r="E244" i="2"/>
  <c r="E260" i="2"/>
  <c r="E276" i="2"/>
  <c r="E292" i="2"/>
  <c r="E308" i="2"/>
  <c r="E324" i="2"/>
  <c r="E340" i="2"/>
  <c r="E356" i="2"/>
  <c r="E372" i="2"/>
  <c r="E388" i="2"/>
  <c r="E404" i="2"/>
  <c r="E420" i="2"/>
  <c r="E436" i="2"/>
  <c r="E452" i="2"/>
  <c r="E468" i="2"/>
  <c r="E484" i="2"/>
  <c r="E500" i="2"/>
  <c r="E516" i="2"/>
  <c r="E532" i="2"/>
  <c r="E548" i="2"/>
  <c r="E564" i="2"/>
  <c r="E580" i="2"/>
  <c r="E596" i="2"/>
  <c r="E612" i="2"/>
  <c r="E628" i="2"/>
  <c r="E644" i="2"/>
  <c r="E660" i="2"/>
  <c r="E676" i="2"/>
  <c r="E692" i="2"/>
  <c r="E708" i="2"/>
  <c r="E724" i="2"/>
  <c r="E740" i="2"/>
  <c r="E756" i="2"/>
  <c r="E772" i="2"/>
  <c r="E103" i="2"/>
  <c r="E135" i="2"/>
  <c r="E215" i="2"/>
  <c r="E295" i="2"/>
  <c r="E391" i="2"/>
  <c r="E471" i="2"/>
  <c r="E567" i="2"/>
  <c r="E679" i="2"/>
  <c r="E492" i="2"/>
  <c r="E109" i="2"/>
  <c r="E333" i="2"/>
  <c r="E557" i="2"/>
  <c r="E733" i="2"/>
  <c r="E174" i="2"/>
  <c r="E5" i="2"/>
  <c r="E21" i="2"/>
  <c r="E37" i="2"/>
  <c r="E53" i="2"/>
  <c r="E69" i="2"/>
  <c r="E85" i="2"/>
  <c r="E101" i="2"/>
  <c r="E117" i="2"/>
  <c r="E133" i="2"/>
  <c r="E149" i="2"/>
  <c r="E165" i="2"/>
  <c r="E181" i="2"/>
  <c r="E197" i="2"/>
  <c r="E213" i="2"/>
  <c r="E229" i="2"/>
  <c r="E245" i="2"/>
  <c r="E261" i="2"/>
  <c r="E277" i="2"/>
  <c r="E293" i="2"/>
  <c r="E309" i="2"/>
  <c r="E325" i="2"/>
  <c r="E341" i="2"/>
  <c r="E357" i="2"/>
  <c r="E373" i="2"/>
  <c r="E389" i="2"/>
  <c r="E405" i="2"/>
  <c r="E421" i="2"/>
  <c r="E437" i="2"/>
  <c r="E453" i="2"/>
  <c r="E469" i="2"/>
  <c r="E485" i="2"/>
  <c r="E501" i="2"/>
  <c r="E517" i="2"/>
  <c r="E533" i="2"/>
  <c r="E549" i="2"/>
  <c r="E565" i="2"/>
  <c r="E581" i="2"/>
  <c r="E597" i="2"/>
  <c r="E613" i="2"/>
  <c r="E629" i="2"/>
  <c r="E645" i="2"/>
  <c r="E661" i="2"/>
  <c r="E677" i="2"/>
  <c r="E693" i="2"/>
  <c r="E709" i="2"/>
  <c r="E725" i="2"/>
  <c r="E741" i="2"/>
  <c r="E757" i="2"/>
  <c r="E773" i="2"/>
  <c r="E71" i="2"/>
  <c r="E119" i="2"/>
  <c r="E199" i="2"/>
  <c r="E263" i="2"/>
  <c r="E343" i="2"/>
  <c r="E423" i="2"/>
  <c r="E535" i="2"/>
  <c r="E615" i="2"/>
  <c r="E695" i="2"/>
  <c r="E775" i="2"/>
  <c r="E380" i="2"/>
  <c r="E588" i="2"/>
  <c r="E716" i="2"/>
  <c r="E13" i="2"/>
  <c r="E205" i="2"/>
  <c r="E301" i="2"/>
  <c r="E413" i="2"/>
  <c r="E525" i="2"/>
  <c r="E621" i="2"/>
  <c r="E749" i="2"/>
  <c r="E110" i="2"/>
  <c r="E6" i="2"/>
  <c r="E22" i="2"/>
  <c r="E38" i="2"/>
  <c r="E54" i="2"/>
  <c r="E70" i="2"/>
  <c r="E86" i="2"/>
  <c r="E102" i="2"/>
  <c r="E118" i="2"/>
  <c r="E134" i="2"/>
  <c r="E150" i="2"/>
  <c r="E166" i="2"/>
  <c r="E182" i="2"/>
  <c r="E198" i="2"/>
  <c r="E214" i="2"/>
  <c r="E230" i="2"/>
  <c r="E246" i="2"/>
  <c r="E262" i="2"/>
  <c r="E278" i="2"/>
  <c r="E294" i="2"/>
  <c r="E310" i="2"/>
  <c r="E326" i="2"/>
  <c r="E342" i="2"/>
  <c r="E358" i="2"/>
  <c r="E374" i="2"/>
  <c r="E390" i="2"/>
  <c r="E406" i="2"/>
  <c r="E422" i="2"/>
  <c r="E438" i="2"/>
  <c r="E454" i="2"/>
  <c r="E470" i="2"/>
  <c r="E486" i="2"/>
  <c r="E502" i="2"/>
  <c r="E518" i="2"/>
  <c r="E534" i="2"/>
  <c r="E550" i="2"/>
  <c r="E566" i="2"/>
  <c r="E582" i="2"/>
  <c r="E598" i="2"/>
  <c r="E614" i="2"/>
  <c r="E630" i="2"/>
  <c r="E646" i="2"/>
  <c r="E662" i="2"/>
  <c r="E678" i="2"/>
  <c r="E694" i="2"/>
  <c r="E710" i="2"/>
  <c r="E726" i="2"/>
  <c r="E742" i="2"/>
  <c r="E758" i="2"/>
  <c r="E774" i="2"/>
  <c r="E39" i="2"/>
  <c r="E183" i="2"/>
  <c r="E279" i="2"/>
  <c r="E375" i="2"/>
  <c r="E455" i="2"/>
  <c r="E503" i="2"/>
  <c r="E583" i="2"/>
  <c r="E663" i="2"/>
  <c r="E727" i="2"/>
  <c r="E396" i="2"/>
  <c r="E636" i="2"/>
  <c r="E764" i="2"/>
  <c r="E77" i="2"/>
  <c r="E237" i="2"/>
  <c r="E317" i="2"/>
  <c r="E477" i="2"/>
  <c r="E573" i="2"/>
  <c r="E717" i="2"/>
  <c r="E7" i="2"/>
  <c r="E23" i="2"/>
  <c r="E487" i="2"/>
  <c r="E631" i="2"/>
  <c r="E759" i="2"/>
  <c r="E428" i="2"/>
  <c r="E604" i="2"/>
  <c r="E700" i="2"/>
  <c r="E61" i="2"/>
  <c r="E173" i="2"/>
  <c r="E253" i="2"/>
  <c r="E349" i="2"/>
  <c r="E509" i="2"/>
  <c r="E653" i="2"/>
  <c r="E62" i="2"/>
  <c r="E286" i="2"/>
  <c r="E8" i="2"/>
  <c r="E24" i="2"/>
  <c r="E40" i="2"/>
  <c r="E56" i="2"/>
  <c r="E72" i="2"/>
  <c r="E88" i="2"/>
  <c r="E104" i="2"/>
  <c r="E120" i="2"/>
  <c r="E136" i="2"/>
  <c r="E152" i="2"/>
  <c r="E168" i="2"/>
  <c r="E184" i="2"/>
  <c r="E200" i="2"/>
  <c r="E216" i="2"/>
  <c r="E232" i="2"/>
  <c r="E248" i="2"/>
  <c r="E264" i="2"/>
  <c r="E280" i="2"/>
  <c r="E296" i="2"/>
  <c r="E312" i="2"/>
  <c r="E328" i="2"/>
  <c r="E344" i="2"/>
  <c r="E360" i="2"/>
  <c r="E376" i="2"/>
  <c r="E392" i="2"/>
  <c r="E408" i="2"/>
  <c r="E424" i="2"/>
  <c r="E440" i="2"/>
  <c r="E456" i="2"/>
  <c r="E472" i="2"/>
  <c r="E488" i="2"/>
  <c r="E504" i="2"/>
  <c r="E520" i="2"/>
  <c r="E536" i="2"/>
  <c r="E552" i="2"/>
  <c r="E568" i="2"/>
  <c r="E584" i="2"/>
  <c r="E600" i="2"/>
  <c r="E616" i="2"/>
  <c r="E632" i="2"/>
  <c r="E648" i="2"/>
  <c r="E664" i="2"/>
  <c r="E680" i="2"/>
  <c r="E696" i="2"/>
  <c r="E712" i="2"/>
  <c r="E728" i="2"/>
  <c r="E744" i="2"/>
  <c r="E760" i="2"/>
  <c r="E776" i="2"/>
  <c r="E524" i="2"/>
  <c r="E157" i="2"/>
  <c r="E445" i="2"/>
  <c r="E701" i="2"/>
  <c r="E158" i="2"/>
  <c r="E9" i="2"/>
  <c r="E25" i="2"/>
  <c r="E41" i="2"/>
  <c r="E57" i="2"/>
  <c r="E73" i="2"/>
  <c r="E89" i="2"/>
  <c r="E105" i="2"/>
  <c r="E121" i="2"/>
  <c r="E137" i="2"/>
  <c r="E153" i="2"/>
  <c r="E169" i="2"/>
  <c r="E185" i="2"/>
  <c r="E201" i="2"/>
  <c r="E217" i="2"/>
  <c r="E233" i="2"/>
  <c r="E249" i="2"/>
  <c r="E265" i="2"/>
  <c r="E281" i="2"/>
  <c r="E297" i="2"/>
  <c r="E313" i="2"/>
  <c r="E329" i="2"/>
  <c r="E345" i="2"/>
  <c r="E361" i="2"/>
  <c r="E377" i="2"/>
  <c r="E393" i="2"/>
  <c r="E409" i="2"/>
  <c r="E425" i="2"/>
  <c r="E441" i="2"/>
  <c r="E457" i="2"/>
  <c r="E473" i="2"/>
  <c r="E489" i="2"/>
  <c r="E505" i="2"/>
  <c r="E521" i="2"/>
  <c r="E537" i="2"/>
  <c r="E553" i="2"/>
  <c r="E569" i="2"/>
  <c r="E585" i="2"/>
  <c r="E601" i="2"/>
  <c r="E617" i="2"/>
  <c r="E633" i="2"/>
  <c r="E649" i="2"/>
  <c r="E665" i="2"/>
  <c r="E681" i="2"/>
  <c r="E697" i="2"/>
  <c r="E713" i="2"/>
  <c r="E729" i="2"/>
  <c r="E745" i="2"/>
  <c r="E761" i="2"/>
  <c r="E777" i="2"/>
  <c r="E460" i="2"/>
  <c r="E780" i="2"/>
  <c r="E141" i="2"/>
  <c r="E381" i="2"/>
  <c r="E589" i="2"/>
  <c r="E126" i="2"/>
  <c r="E10" i="2"/>
  <c r="E26" i="2"/>
  <c r="E42" i="2"/>
  <c r="E58" i="2"/>
  <c r="E74" i="2"/>
  <c r="E90" i="2"/>
  <c r="E106" i="2"/>
  <c r="E122" i="2"/>
  <c r="E138" i="2"/>
  <c r="E154" i="2"/>
  <c r="E170" i="2"/>
  <c r="E186" i="2"/>
  <c r="E202" i="2"/>
  <c r="E218" i="2"/>
  <c r="E234" i="2"/>
  <c r="E250" i="2"/>
  <c r="E266" i="2"/>
  <c r="E282" i="2"/>
  <c r="E298" i="2"/>
  <c r="E314" i="2"/>
  <c r="E330" i="2"/>
  <c r="E346" i="2"/>
  <c r="E362" i="2"/>
  <c r="E378" i="2"/>
  <c r="E394" i="2"/>
  <c r="E410" i="2"/>
  <c r="E426" i="2"/>
  <c r="E442" i="2"/>
  <c r="E458" i="2"/>
  <c r="E474" i="2"/>
  <c r="E490" i="2"/>
  <c r="E506" i="2"/>
  <c r="E522" i="2"/>
  <c r="E538" i="2"/>
  <c r="E554" i="2"/>
  <c r="E570" i="2"/>
  <c r="E586" i="2"/>
  <c r="E602" i="2"/>
  <c r="E618" i="2"/>
  <c r="E634" i="2"/>
  <c r="E650" i="2"/>
  <c r="E666" i="2"/>
  <c r="E682" i="2"/>
  <c r="E698" i="2"/>
  <c r="E714" i="2"/>
  <c r="E730" i="2"/>
  <c r="E746" i="2"/>
  <c r="E762" i="2"/>
  <c r="E778" i="2"/>
  <c r="E300" i="2"/>
  <c r="E476" i="2"/>
  <c r="E572" i="2"/>
  <c r="E652" i="2"/>
  <c r="E748" i="2"/>
  <c r="E93" i="2"/>
  <c r="E429" i="2"/>
  <c r="E605" i="2"/>
  <c r="E142" i="2"/>
  <c r="E11" i="2"/>
  <c r="E27" i="2"/>
  <c r="E43" i="2"/>
  <c r="E59" i="2"/>
  <c r="E75" i="2"/>
  <c r="E91" i="2"/>
  <c r="E107" i="2"/>
  <c r="E123" i="2"/>
  <c r="E139" i="2"/>
  <c r="E155" i="2"/>
  <c r="E171" i="2"/>
  <c r="E187" i="2"/>
  <c r="E203" i="2"/>
  <c r="E219" i="2"/>
  <c r="E235" i="2"/>
  <c r="E251" i="2"/>
  <c r="E267" i="2"/>
  <c r="E283" i="2"/>
  <c r="E299" i="2"/>
  <c r="E315" i="2"/>
  <c r="E331" i="2"/>
  <c r="E347" i="2"/>
  <c r="E363" i="2"/>
  <c r="E379" i="2"/>
  <c r="E395" i="2"/>
  <c r="E411" i="2"/>
  <c r="E427" i="2"/>
  <c r="E443" i="2"/>
  <c r="E459" i="2"/>
  <c r="E475" i="2"/>
  <c r="E491" i="2"/>
  <c r="E507" i="2"/>
  <c r="E523" i="2"/>
  <c r="E539" i="2"/>
  <c r="E555" i="2"/>
  <c r="E571" i="2"/>
  <c r="E587" i="2"/>
  <c r="E603" i="2"/>
  <c r="E619" i="2"/>
  <c r="E635" i="2"/>
  <c r="E651" i="2"/>
  <c r="E667" i="2"/>
  <c r="E683" i="2"/>
  <c r="E699" i="2"/>
  <c r="E715" i="2"/>
  <c r="E731" i="2"/>
  <c r="E747" i="2"/>
  <c r="E763" i="2"/>
  <c r="E779" i="2"/>
  <c r="E12" i="2"/>
  <c r="E28" i="2"/>
  <c r="E44" i="2"/>
  <c r="E60" i="2"/>
  <c r="E76" i="2"/>
  <c r="E92" i="2"/>
  <c r="E108" i="2"/>
  <c r="E124" i="2"/>
  <c r="E140" i="2"/>
  <c r="E156" i="2"/>
  <c r="E172" i="2"/>
  <c r="E188" i="2"/>
  <c r="E204" i="2"/>
  <c r="E220" i="2"/>
  <c r="E236" i="2"/>
  <c r="E252" i="2"/>
  <c r="E268" i="2"/>
  <c r="E284" i="2"/>
  <c r="E316" i="2"/>
  <c r="E332" i="2"/>
  <c r="E348" i="2"/>
  <c r="E364" i="2"/>
  <c r="E444" i="2"/>
  <c r="E508" i="2"/>
  <c r="E556" i="2"/>
  <c r="E620" i="2"/>
  <c r="E668" i="2"/>
  <c r="E732" i="2"/>
  <c r="E29" i="2"/>
  <c r="E189" i="2"/>
  <c r="E269" i="2"/>
  <c r="E397" i="2"/>
  <c r="E541" i="2"/>
  <c r="E669" i="2"/>
  <c r="E765" i="2"/>
  <c r="E94" i="2"/>
  <c r="E14" i="2"/>
  <c r="E30" i="2"/>
  <c r="E78" i="2"/>
  <c r="E190" i="2"/>
  <c r="E222" i="2"/>
  <c r="E238" i="2"/>
  <c r="E254" i="2"/>
  <c r="E318" i="2"/>
  <c r="E734" i="2"/>
  <c r="E670" i="2"/>
  <c r="E606" i="2"/>
  <c r="E542" i="2"/>
  <c r="E478" i="2"/>
  <c r="E414" i="2"/>
  <c r="E350" i="2"/>
  <c r="E272" i="2"/>
  <c r="E191" i="2"/>
  <c r="E97" i="2"/>
  <c r="E16" i="2"/>
  <c r="E721" i="2"/>
  <c r="E657" i="2"/>
  <c r="E593" i="2"/>
  <c r="E529" i="2"/>
  <c r="E465" i="2"/>
  <c r="E401" i="2"/>
  <c r="E337" i="2"/>
  <c r="E271" i="2"/>
  <c r="E177" i="2"/>
  <c r="E96" i="2"/>
  <c r="E15" i="2"/>
  <c r="J8" i="2"/>
  <c r="F2" i="2" s="1"/>
  <c r="K19" i="2" l="1"/>
  <c r="M19" i="2" s="1"/>
  <c r="K12" i="2"/>
  <c r="M12" i="2" s="1"/>
  <c r="K18" i="2"/>
  <c r="M18" i="2" s="1"/>
  <c r="K13" i="2"/>
  <c r="M13" i="2" s="1"/>
  <c r="K17" i="2"/>
  <c r="M17" i="2" s="1"/>
  <c r="K11" i="2"/>
  <c r="M11" i="2" s="1"/>
  <c r="K14" i="2"/>
  <c r="M14" i="2" s="1"/>
  <c r="K15" i="2"/>
  <c r="M15" i="2" s="1"/>
  <c r="K16" i="2"/>
  <c r="M16" i="2" s="1"/>
  <c r="F466" i="2"/>
  <c r="F326" i="2"/>
  <c r="F10" i="2"/>
  <c r="F722" i="2"/>
  <c r="F582" i="2"/>
  <c r="F266" i="2"/>
  <c r="F3" i="2"/>
  <c r="F554" i="2"/>
  <c r="F75" i="2"/>
  <c r="F259" i="2"/>
  <c r="F752" i="2"/>
  <c r="F331" i="2"/>
  <c r="F515" i="2"/>
  <c r="F87" i="2"/>
  <c r="F587" i="2"/>
  <c r="F176" i="2"/>
  <c r="F343" i="2"/>
  <c r="F44" i="2"/>
  <c r="F180" i="2"/>
  <c r="F599" i="2"/>
  <c r="F652" i="2"/>
  <c r="F436" i="2"/>
  <c r="F746" i="2"/>
  <c r="F173" i="2"/>
  <c r="F692" i="2"/>
  <c r="F225" i="2"/>
  <c r="F429" i="2"/>
  <c r="F37" i="2"/>
  <c r="F120" i="2"/>
  <c r="F113" i="2"/>
  <c r="F293" i="2"/>
  <c r="F376" i="2"/>
  <c r="F222" i="2"/>
  <c r="F549" i="2"/>
  <c r="F632" i="2"/>
  <c r="F478" i="2"/>
  <c r="F298" i="2"/>
  <c r="F731" i="2"/>
  <c r="F734" i="2"/>
  <c r="F720" i="2"/>
  <c r="F105" i="2"/>
  <c r="F223" i="2"/>
  <c r="F361" i="2"/>
  <c r="F479" i="2"/>
  <c r="F210" i="2"/>
  <c r="F70" i="2"/>
  <c r="F617" i="2"/>
  <c r="F735" i="2"/>
  <c r="F226" i="2"/>
  <c r="F482" i="2"/>
  <c r="F738" i="2"/>
  <c r="F19" i="2"/>
  <c r="F275" i="2"/>
  <c r="F531" i="2"/>
  <c r="F576" i="2"/>
  <c r="F196" i="2"/>
  <c r="F452" i="2"/>
  <c r="F708" i="2"/>
  <c r="F53" i="2"/>
  <c r="F309" i="2"/>
  <c r="F565" i="2"/>
  <c r="F474" i="2"/>
  <c r="F17" i="2"/>
  <c r="F86" i="2"/>
  <c r="F342" i="2"/>
  <c r="F598" i="2"/>
  <c r="F634" i="2"/>
  <c r="F49" i="2"/>
  <c r="F103" i="2"/>
  <c r="F359" i="2"/>
  <c r="F615" i="2"/>
  <c r="F699" i="2"/>
  <c r="F289" i="2"/>
  <c r="F136" i="2"/>
  <c r="F392" i="2"/>
  <c r="F648" i="2"/>
  <c r="F284" i="2"/>
  <c r="F121" i="2"/>
  <c r="F377" i="2"/>
  <c r="F633" i="2"/>
  <c r="F26" i="2"/>
  <c r="F282" i="2"/>
  <c r="F91" i="2"/>
  <c r="F347" i="2"/>
  <c r="F603" i="2"/>
  <c r="F60" i="2"/>
  <c r="F256" i="2"/>
  <c r="F189" i="2"/>
  <c r="F445" i="2"/>
  <c r="F449" i="2"/>
  <c r="F238" i="2"/>
  <c r="F494" i="2"/>
  <c r="F750" i="2"/>
  <c r="F239" i="2"/>
  <c r="F495" i="2"/>
  <c r="F751" i="2"/>
  <c r="F242" i="2"/>
  <c r="F498" i="2"/>
  <c r="F754" i="2"/>
  <c r="F35" i="2"/>
  <c r="F291" i="2"/>
  <c r="F547" i="2"/>
  <c r="F65" i="2"/>
  <c r="F212" i="2"/>
  <c r="F468" i="2"/>
  <c r="F724" i="2"/>
  <c r="F69" i="2"/>
  <c r="F325" i="2"/>
  <c r="F581" i="2"/>
  <c r="F570" i="2"/>
  <c r="F193" i="2"/>
  <c r="F102" i="2"/>
  <c r="F358" i="2"/>
  <c r="F614" i="2"/>
  <c r="F714" i="2"/>
  <c r="F161" i="2"/>
  <c r="F119" i="2"/>
  <c r="F375" i="2"/>
  <c r="F631" i="2"/>
  <c r="F268" i="2"/>
  <c r="F337" i="2"/>
  <c r="F152" i="2"/>
  <c r="F408" i="2"/>
  <c r="F664" i="2"/>
  <c r="F524" i="2"/>
  <c r="F137" i="2"/>
  <c r="F393" i="2"/>
  <c r="F649" i="2"/>
  <c r="F42" i="2"/>
  <c r="F378" i="2"/>
  <c r="F107" i="2"/>
  <c r="F363" i="2"/>
  <c r="F619" i="2"/>
  <c r="F76" i="2"/>
  <c r="F704" i="2"/>
  <c r="F205" i="2"/>
  <c r="F461" i="2"/>
  <c r="F737" i="2"/>
  <c r="F254" i="2"/>
  <c r="F510" i="2"/>
  <c r="F766" i="2"/>
  <c r="F255" i="2"/>
  <c r="F511" i="2"/>
  <c r="F767" i="2"/>
  <c r="F258" i="2"/>
  <c r="F514" i="2"/>
  <c r="F770" i="2"/>
  <c r="F51" i="2"/>
  <c r="F307" i="2"/>
  <c r="F563" i="2"/>
  <c r="F497" i="2"/>
  <c r="F228" i="2"/>
  <c r="F484" i="2"/>
  <c r="F740" i="2"/>
  <c r="F85" i="2"/>
  <c r="F341" i="2"/>
  <c r="F597" i="2"/>
  <c r="F730" i="2"/>
  <c r="F241" i="2"/>
  <c r="F118" i="2"/>
  <c r="F374" i="2"/>
  <c r="F630" i="2"/>
  <c r="F683" i="2"/>
  <c r="F209" i="2"/>
  <c r="F135" i="2"/>
  <c r="F391" i="2"/>
  <c r="F647" i="2"/>
  <c r="F508" i="2"/>
  <c r="F385" i="2"/>
  <c r="F168" i="2"/>
  <c r="F424" i="2"/>
  <c r="F680" i="2"/>
  <c r="F620" i="2"/>
  <c r="F153" i="2"/>
  <c r="F409" i="2"/>
  <c r="F665" i="2"/>
  <c r="F58" i="2"/>
  <c r="F394" i="2"/>
  <c r="F123" i="2"/>
  <c r="F379" i="2"/>
  <c r="F635" i="2"/>
  <c r="F92" i="2"/>
  <c r="F81" i="2"/>
  <c r="F221" i="2"/>
  <c r="F477" i="2"/>
  <c r="F14" i="2"/>
  <c r="F270" i="2"/>
  <c r="F526" i="2"/>
  <c r="F15" i="2"/>
  <c r="F271" i="2"/>
  <c r="F527" i="2"/>
  <c r="F16" i="2"/>
  <c r="F18" i="2"/>
  <c r="F274" i="2"/>
  <c r="F530" i="2"/>
  <c r="F659" i="2"/>
  <c r="F67" i="2"/>
  <c r="F323" i="2"/>
  <c r="F579" i="2"/>
  <c r="F705" i="2"/>
  <c r="F244" i="2"/>
  <c r="F500" i="2"/>
  <c r="F756" i="2"/>
  <c r="F101" i="2"/>
  <c r="F357" i="2"/>
  <c r="F613" i="2"/>
  <c r="F715" i="2"/>
  <c r="F273" i="2"/>
  <c r="F134" i="2"/>
  <c r="F390" i="2"/>
  <c r="F646" i="2"/>
  <c r="F316" i="2"/>
  <c r="F257" i="2"/>
  <c r="F151" i="2"/>
  <c r="F407" i="2"/>
  <c r="F663" i="2"/>
  <c r="F572" i="2"/>
  <c r="F481" i="2"/>
  <c r="F184" i="2"/>
  <c r="F440" i="2"/>
  <c r="F696" i="2"/>
  <c r="F716" i="2"/>
  <c r="F169" i="2"/>
  <c r="F425" i="2"/>
  <c r="F761" i="2"/>
  <c r="F74" i="2"/>
  <c r="F442" i="2"/>
  <c r="F139" i="2"/>
  <c r="F395" i="2"/>
  <c r="F651" i="2"/>
  <c r="F108" i="2"/>
  <c r="F465" i="2"/>
  <c r="F237" i="2"/>
  <c r="F493" i="2"/>
  <c r="F30" i="2"/>
  <c r="F286" i="2"/>
  <c r="F542" i="2"/>
  <c r="F31" i="2"/>
  <c r="F287" i="2"/>
  <c r="F543" i="2"/>
  <c r="F32" i="2"/>
  <c r="F34" i="2"/>
  <c r="F290" i="2"/>
  <c r="F546" i="2"/>
  <c r="F707" i="2"/>
  <c r="F83" i="2"/>
  <c r="F339" i="2"/>
  <c r="F595" i="2"/>
  <c r="F4" i="2"/>
  <c r="F260" i="2"/>
  <c r="F516" i="2"/>
  <c r="F772" i="2"/>
  <c r="F117" i="2"/>
  <c r="F373" i="2"/>
  <c r="F629" i="2"/>
  <c r="F300" i="2"/>
  <c r="F321" i="2"/>
  <c r="F150" i="2"/>
  <c r="F406" i="2"/>
  <c r="F662" i="2"/>
  <c r="F476" i="2"/>
  <c r="F305" i="2"/>
  <c r="F167" i="2"/>
  <c r="F423" i="2"/>
  <c r="F679" i="2"/>
  <c r="F668" i="2"/>
  <c r="F561" i="2"/>
  <c r="F200" i="2"/>
  <c r="F456" i="2"/>
  <c r="F712" i="2"/>
  <c r="F637" i="2"/>
  <c r="F185" i="2"/>
  <c r="F441" i="2"/>
  <c r="F777" i="2"/>
  <c r="F90" i="2"/>
  <c r="F538" i="2"/>
  <c r="F155" i="2"/>
  <c r="F411" i="2"/>
  <c r="F667" i="2"/>
  <c r="F124" i="2"/>
  <c r="F769" i="2"/>
  <c r="F253" i="2"/>
  <c r="F509" i="2"/>
  <c r="F46" i="2"/>
  <c r="F302" i="2"/>
  <c r="F558" i="2"/>
  <c r="F47" i="2"/>
  <c r="F303" i="2"/>
  <c r="F559" i="2"/>
  <c r="F48" i="2"/>
  <c r="F50" i="2"/>
  <c r="F306" i="2"/>
  <c r="F562" i="2"/>
  <c r="F739" i="2"/>
  <c r="F99" i="2"/>
  <c r="F355" i="2"/>
  <c r="F611" i="2"/>
  <c r="F20" i="2"/>
  <c r="F276" i="2"/>
  <c r="F532" i="2"/>
  <c r="F745" i="2"/>
  <c r="F133" i="2"/>
  <c r="F389" i="2"/>
  <c r="F645" i="2"/>
  <c r="F460" i="2"/>
  <c r="F369" i="2"/>
  <c r="F166" i="2"/>
  <c r="F422" i="2"/>
  <c r="F678" i="2"/>
  <c r="F556" i="2"/>
  <c r="F353" i="2"/>
  <c r="F183" i="2"/>
  <c r="F439" i="2"/>
  <c r="F695" i="2"/>
  <c r="F653" i="2"/>
  <c r="F593" i="2"/>
  <c r="F216" i="2"/>
  <c r="F472" i="2"/>
  <c r="F728" i="2"/>
  <c r="F144" i="2"/>
  <c r="F201" i="2"/>
  <c r="F457" i="2"/>
  <c r="F362" i="2"/>
  <c r="F106" i="2"/>
  <c r="F666" i="2"/>
  <c r="F171" i="2"/>
  <c r="F427" i="2"/>
  <c r="F779" i="2"/>
  <c r="F140" i="2"/>
  <c r="F13" i="2"/>
  <c r="F269" i="2"/>
  <c r="F525" i="2"/>
  <c r="F62" i="2"/>
  <c r="F318" i="2"/>
  <c r="F574" i="2"/>
  <c r="F63" i="2"/>
  <c r="F319" i="2"/>
  <c r="F575" i="2"/>
  <c r="F64" i="2"/>
  <c r="F66" i="2"/>
  <c r="F322" i="2"/>
  <c r="F578" i="2"/>
  <c r="F771" i="2"/>
  <c r="F115" i="2"/>
  <c r="F371" i="2"/>
  <c r="F627" i="2"/>
  <c r="F36" i="2"/>
  <c r="F292" i="2"/>
  <c r="F548" i="2"/>
  <c r="F410" i="2"/>
  <c r="F149" i="2"/>
  <c r="F405" i="2"/>
  <c r="F661" i="2"/>
  <c r="F588" i="2"/>
  <c r="F401" i="2"/>
  <c r="F182" i="2"/>
  <c r="F438" i="2"/>
  <c r="F694" i="2"/>
  <c r="F684" i="2"/>
  <c r="F417" i="2"/>
  <c r="F199" i="2"/>
  <c r="F455" i="2"/>
  <c r="F711" i="2"/>
  <c r="F128" i="2"/>
  <c r="F641" i="2"/>
  <c r="F232" i="2"/>
  <c r="F488" i="2"/>
  <c r="F744" i="2"/>
  <c r="F336" i="2"/>
  <c r="F217" i="2"/>
  <c r="F473" i="2"/>
  <c r="F522" i="2"/>
  <c r="F122" i="2"/>
  <c r="F428" i="2"/>
  <c r="F187" i="2"/>
  <c r="F443" i="2"/>
  <c r="F364" i="2"/>
  <c r="F156" i="2"/>
  <c r="F29" i="2"/>
  <c r="F285" i="2"/>
  <c r="F541" i="2"/>
  <c r="F78" i="2"/>
  <c r="F334" i="2"/>
  <c r="F590" i="2"/>
  <c r="F79" i="2"/>
  <c r="F335" i="2"/>
  <c r="F591" i="2"/>
  <c r="F80" i="2"/>
  <c r="F82" i="2"/>
  <c r="F338" i="2"/>
  <c r="F594" i="2"/>
  <c r="F426" i="2"/>
  <c r="F131" i="2"/>
  <c r="F387" i="2"/>
  <c r="F643" i="2"/>
  <c r="F52" i="2"/>
  <c r="F308" i="2"/>
  <c r="F564" i="2"/>
  <c r="F412" i="2"/>
  <c r="F165" i="2"/>
  <c r="F421" i="2"/>
  <c r="F677" i="2"/>
  <c r="F700" i="2"/>
  <c r="F529" i="2"/>
  <c r="F198" i="2"/>
  <c r="F454" i="2"/>
  <c r="F710" i="2"/>
  <c r="F764" i="2"/>
  <c r="F545" i="2"/>
  <c r="F215" i="2"/>
  <c r="F471" i="2"/>
  <c r="F727" i="2"/>
  <c r="F368" i="2"/>
  <c r="F753" i="2"/>
  <c r="F248" i="2"/>
  <c r="F504" i="2"/>
  <c r="F760" i="2"/>
  <c r="F400" i="2"/>
  <c r="F233" i="2"/>
  <c r="F489" i="2"/>
  <c r="F650" i="2"/>
  <c r="F138" i="2"/>
  <c r="F272" i="2"/>
  <c r="F203" i="2"/>
  <c r="F459" i="2"/>
  <c r="F780" i="2"/>
  <c r="F172" i="2"/>
  <c r="F45" i="2"/>
  <c r="F301" i="2"/>
  <c r="F557" i="2"/>
  <c r="F94" i="2"/>
  <c r="F350" i="2"/>
  <c r="F606" i="2"/>
  <c r="F95" i="2"/>
  <c r="F351" i="2"/>
  <c r="F607" i="2"/>
  <c r="F160" i="2"/>
  <c r="F98" i="2"/>
  <c r="F354" i="2"/>
  <c r="F610" i="2"/>
  <c r="F682" i="2"/>
  <c r="F147" i="2"/>
  <c r="F403" i="2"/>
  <c r="F675" i="2"/>
  <c r="F68" i="2"/>
  <c r="F324" i="2"/>
  <c r="F580" i="2"/>
  <c r="F240" i="2"/>
  <c r="F181" i="2"/>
  <c r="F437" i="2"/>
  <c r="F693" i="2"/>
  <c r="F685" i="2"/>
  <c r="F609" i="2"/>
  <c r="F214" i="2"/>
  <c r="F470" i="2"/>
  <c r="F726" i="2"/>
  <c r="F701" i="2"/>
  <c r="F625" i="2"/>
  <c r="F231" i="2"/>
  <c r="F487" i="2"/>
  <c r="F743" i="2"/>
  <c r="F448" i="2"/>
  <c r="F8" i="2"/>
  <c r="F264" i="2"/>
  <c r="F520" i="2"/>
  <c r="F776" i="2"/>
  <c r="F464" i="2"/>
  <c r="F249" i="2"/>
  <c r="F505" i="2"/>
  <c r="F762" i="2"/>
  <c r="F154" i="2"/>
  <c r="F736" i="2"/>
  <c r="F219" i="2"/>
  <c r="F475" i="2"/>
  <c r="F224" i="2"/>
  <c r="F188" i="2"/>
  <c r="F61" i="2"/>
  <c r="F317" i="2"/>
  <c r="F573" i="2"/>
  <c r="F110" i="2"/>
  <c r="F366" i="2"/>
  <c r="F622" i="2"/>
  <c r="F111" i="2"/>
  <c r="F367" i="2"/>
  <c r="F623" i="2"/>
  <c r="F208" i="2"/>
  <c r="F114" i="2"/>
  <c r="F370" i="2"/>
  <c r="F626" i="2"/>
  <c r="F763" i="2"/>
  <c r="F163" i="2"/>
  <c r="F419" i="2"/>
  <c r="F691" i="2"/>
  <c r="F84" i="2"/>
  <c r="F340" i="2"/>
  <c r="F596" i="2"/>
  <c r="F672" i="2"/>
  <c r="F197" i="2"/>
  <c r="F453" i="2"/>
  <c r="F709" i="2"/>
  <c r="F765" i="2"/>
  <c r="F673" i="2"/>
  <c r="F230" i="2"/>
  <c r="F486" i="2"/>
  <c r="F742" i="2"/>
  <c r="F112" i="2"/>
  <c r="F721" i="2"/>
  <c r="F247" i="2"/>
  <c r="F503" i="2"/>
  <c r="F759" i="2"/>
  <c r="F528" i="2"/>
  <c r="F24" i="2"/>
  <c r="F280" i="2"/>
  <c r="F536" i="2"/>
  <c r="F681" i="2"/>
  <c r="F9" i="2"/>
  <c r="F265" i="2"/>
  <c r="F521" i="2"/>
  <c r="F747" i="2"/>
  <c r="F170" i="2"/>
  <c r="F145" i="2"/>
  <c r="F235" i="2"/>
  <c r="F491" i="2"/>
  <c r="F656" i="2"/>
  <c r="F204" i="2"/>
  <c r="F77" i="2"/>
  <c r="F333" i="2"/>
  <c r="F589" i="2"/>
  <c r="F126" i="2"/>
  <c r="F382" i="2"/>
  <c r="F638" i="2"/>
  <c r="F127" i="2"/>
  <c r="F383" i="2"/>
  <c r="F639" i="2"/>
  <c r="F288" i="2"/>
  <c r="F130" i="2"/>
  <c r="F386" i="2"/>
  <c r="F642" i="2"/>
  <c r="F252" i="2"/>
  <c r="F179" i="2"/>
  <c r="F435" i="2"/>
  <c r="F723" i="2"/>
  <c r="F100" i="2"/>
  <c r="F356" i="2"/>
  <c r="F612" i="2"/>
  <c r="F129" i="2"/>
  <c r="F213" i="2"/>
  <c r="F469" i="2"/>
  <c r="F725" i="2"/>
  <c r="F96" i="2"/>
  <c r="F246" i="2"/>
  <c r="F502" i="2"/>
  <c r="F758" i="2"/>
  <c r="F304" i="2"/>
  <c r="F7" i="2"/>
  <c r="F263" i="2"/>
  <c r="F519" i="2"/>
  <c r="F775" i="2"/>
  <c r="F560" i="2"/>
  <c r="F40" i="2"/>
  <c r="F296" i="2"/>
  <c r="F552" i="2"/>
  <c r="F314" i="2"/>
  <c r="F25" i="2"/>
  <c r="F281" i="2"/>
  <c r="F537" i="2"/>
  <c r="F332" i="2"/>
  <c r="F186" i="2"/>
  <c r="F577" i="2"/>
  <c r="F251" i="2"/>
  <c r="F507" i="2"/>
  <c r="F97" i="2"/>
  <c r="F220" i="2"/>
  <c r="F93" i="2"/>
  <c r="F349" i="2"/>
  <c r="F605" i="2"/>
  <c r="F142" i="2"/>
  <c r="F398" i="2"/>
  <c r="F654" i="2"/>
  <c r="F143" i="2"/>
  <c r="F399" i="2"/>
  <c r="F655" i="2"/>
  <c r="F320" i="2"/>
  <c r="F146" i="2"/>
  <c r="F402" i="2"/>
  <c r="F658" i="2"/>
  <c r="F444" i="2"/>
  <c r="F195" i="2"/>
  <c r="F451" i="2"/>
  <c r="F755" i="2"/>
  <c r="F116" i="2"/>
  <c r="F372" i="2"/>
  <c r="F628" i="2"/>
  <c r="F513" i="2"/>
  <c r="F229" i="2"/>
  <c r="F485" i="2"/>
  <c r="F741" i="2"/>
  <c r="F352" i="2"/>
  <c r="F6" i="2"/>
  <c r="F262" i="2"/>
  <c r="F518" i="2"/>
  <c r="F774" i="2"/>
  <c r="F384" i="2"/>
  <c r="F23" i="2"/>
  <c r="F279" i="2"/>
  <c r="F535" i="2"/>
  <c r="F697" i="2"/>
  <c r="F688" i="2"/>
  <c r="F56" i="2"/>
  <c r="F312" i="2"/>
  <c r="F568" i="2"/>
  <c r="F490" i="2"/>
  <c r="F41" i="2"/>
  <c r="F297" i="2"/>
  <c r="F553" i="2"/>
  <c r="F540" i="2"/>
  <c r="F202" i="2"/>
  <c r="F11" i="2"/>
  <c r="F267" i="2"/>
  <c r="F523" i="2"/>
  <c r="F433" i="2"/>
  <c r="F236" i="2"/>
  <c r="F109" i="2"/>
  <c r="F365" i="2"/>
  <c r="F621" i="2"/>
  <c r="F158" i="2"/>
  <c r="F414" i="2"/>
  <c r="F670" i="2"/>
  <c r="F159" i="2"/>
  <c r="F415" i="2"/>
  <c r="F671" i="2"/>
  <c r="F416" i="2"/>
  <c r="F162" i="2"/>
  <c r="F418" i="2"/>
  <c r="F674" i="2"/>
  <c r="F636" i="2"/>
  <c r="F211" i="2"/>
  <c r="F467" i="2"/>
  <c r="F618" i="2"/>
  <c r="F132" i="2"/>
  <c r="F388" i="2"/>
  <c r="F644" i="2"/>
  <c r="F689" i="2"/>
  <c r="F245" i="2"/>
  <c r="F501" i="2"/>
  <c r="F757" i="2"/>
  <c r="F432" i="2"/>
  <c r="F22" i="2"/>
  <c r="F278" i="2"/>
  <c r="F534" i="2"/>
  <c r="F729" i="2"/>
  <c r="F480" i="2"/>
  <c r="F39" i="2"/>
  <c r="F295" i="2"/>
  <c r="F551" i="2"/>
  <c r="F330" i="2"/>
  <c r="F768" i="2"/>
  <c r="F72" i="2"/>
  <c r="F328" i="2"/>
  <c r="F584" i="2"/>
  <c r="F586" i="2"/>
  <c r="F57" i="2"/>
  <c r="F313" i="2"/>
  <c r="F569" i="2"/>
  <c r="F604" i="2"/>
  <c r="F218" i="2"/>
  <c r="F27" i="2"/>
  <c r="F283" i="2"/>
  <c r="F539" i="2"/>
  <c r="F657" i="2"/>
  <c r="F348" i="2"/>
  <c r="F125" i="2"/>
  <c r="F381" i="2"/>
  <c r="F733" i="2"/>
  <c r="F174" i="2"/>
  <c r="F430" i="2"/>
  <c r="F686" i="2"/>
  <c r="F175" i="2"/>
  <c r="F431" i="2"/>
  <c r="F687" i="2"/>
  <c r="F496" i="2"/>
  <c r="F178" i="2"/>
  <c r="F434" i="2"/>
  <c r="F690" i="2"/>
  <c r="F748" i="2"/>
  <c r="F227" i="2"/>
  <c r="F483" i="2"/>
  <c r="F380" i="2"/>
  <c r="F148" i="2"/>
  <c r="F404" i="2"/>
  <c r="F660" i="2"/>
  <c r="F5" i="2"/>
  <c r="F261" i="2"/>
  <c r="F517" i="2"/>
  <c r="F773" i="2"/>
  <c r="F512" i="2"/>
  <c r="F38" i="2"/>
  <c r="F294" i="2"/>
  <c r="F550" i="2"/>
  <c r="F346" i="2"/>
  <c r="F544" i="2"/>
  <c r="F55" i="2"/>
  <c r="F311" i="2"/>
  <c r="F567" i="2"/>
  <c r="F506" i="2"/>
  <c r="F33" i="2"/>
  <c r="F88" i="2"/>
  <c r="F344" i="2"/>
  <c r="F600" i="2"/>
  <c r="F698" i="2"/>
  <c r="F73" i="2"/>
  <c r="F329" i="2"/>
  <c r="F585" i="2"/>
  <c r="F732" i="2"/>
  <c r="F234" i="2"/>
  <c r="F43" i="2"/>
  <c r="F299" i="2"/>
  <c r="F555" i="2"/>
  <c r="F12" i="2"/>
  <c r="F396" i="2"/>
  <c r="F141" i="2"/>
  <c r="F397" i="2"/>
  <c r="F192" i="2"/>
  <c r="F190" i="2"/>
  <c r="F446" i="2"/>
  <c r="F702" i="2"/>
  <c r="F191" i="2"/>
  <c r="F447" i="2"/>
  <c r="F703" i="2"/>
  <c r="F592" i="2"/>
  <c r="F194" i="2"/>
  <c r="F450" i="2"/>
  <c r="F706" i="2"/>
  <c r="F717" i="2"/>
  <c r="F243" i="2"/>
  <c r="F499" i="2"/>
  <c r="F749" i="2"/>
  <c r="F164" i="2"/>
  <c r="F420" i="2"/>
  <c r="F676" i="2"/>
  <c r="F21" i="2"/>
  <c r="F277" i="2"/>
  <c r="F533" i="2"/>
  <c r="F713" i="2"/>
  <c r="F608" i="2"/>
  <c r="F54" i="2"/>
  <c r="F310" i="2"/>
  <c r="F566" i="2"/>
  <c r="F458" i="2"/>
  <c r="F640" i="2"/>
  <c r="F71" i="2"/>
  <c r="F327" i="2"/>
  <c r="F583" i="2"/>
  <c r="F602" i="2"/>
  <c r="F177" i="2"/>
  <c r="F104" i="2"/>
  <c r="F360" i="2"/>
  <c r="F616" i="2"/>
  <c r="F778" i="2"/>
  <c r="F89" i="2"/>
  <c r="F345" i="2"/>
  <c r="F601" i="2"/>
  <c r="F669" i="2"/>
  <c r="F250" i="2"/>
  <c r="F59" i="2"/>
  <c r="F315" i="2"/>
  <c r="F571" i="2"/>
  <c r="F28" i="2"/>
  <c r="F492" i="2"/>
  <c r="F157" i="2"/>
  <c r="F413" i="2"/>
  <c r="F624" i="2"/>
  <c r="F206" i="2"/>
  <c r="F462" i="2"/>
  <c r="F718" i="2"/>
  <c r="F207" i="2"/>
  <c r="F463" i="2"/>
  <c r="F71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A17FCD-A752-4ECD-B998-28B7525AB894}" keepAlive="1" name="Query - master invoice" description="Connection to the 'master invoice' query in the workbook." type="5" refreshedVersion="7" background="1" saveData="1">
    <dbPr connection="Provider=Microsoft.Mashup.OleDb.1;Data Source=$Workbook$;Location=&quot;master invoice&quot;;Extended Properties=&quot;&quot;" command="SELECT * FROM [master invoice]"/>
  </connection>
</connections>
</file>

<file path=xl/sharedStrings.xml><?xml version="1.0" encoding="utf-8"?>
<sst xmlns="http://schemas.openxmlformats.org/spreadsheetml/2006/main" count="796" uniqueCount="790">
  <si>
    <t>no_invoice</t>
  </si>
  <si>
    <t>tgl_invoice</t>
  </si>
  <si>
    <t>jumlah</t>
  </si>
  <si>
    <t>no_do</t>
  </si>
  <si>
    <t>INV-001</t>
  </si>
  <si>
    <t>INV-002</t>
  </si>
  <si>
    <t>INV-003</t>
  </si>
  <si>
    <t>INV-004</t>
  </si>
  <si>
    <t>INV-005</t>
  </si>
  <si>
    <t>INV-006</t>
  </si>
  <si>
    <t>INV-007</t>
  </si>
  <si>
    <t>INV-008</t>
  </si>
  <si>
    <t>INV-009</t>
  </si>
  <si>
    <t>INV-010</t>
  </si>
  <si>
    <t>INV-011</t>
  </si>
  <si>
    <t>INV-012</t>
  </si>
  <si>
    <t>INV-013</t>
  </si>
  <si>
    <t>INV-014</t>
  </si>
  <si>
    <t>INV-015</t>
  </si>
  <si>
    <t>INV-016</t>
  </si>
  <si>
    <t>INV-017</t>
  </si>
  <si>
    <t>INV-018</t>
  </si>
  <si>
    <t>INV-019</t>
  </si>
  <si>
    <t>INV-020</t>
  </si>
  <si>
    <t>INV-022</t>
  </si>
  <si>
    <t>INV-023</t>
  </si>
  <si>
    <t>INV-024</t>
  </si>
  <si>
    <t>INV-025</t>
  </si>
  <si>
    <t>INV-026</t>
  </si>
  <si>
    <t>INV-027</t>
  </si>
  <si>
    <t>INV-028</t>
  </si>
  <si>
    <t>INV-029</t>
  </si>
  <si>
    <t>INV-030</t>
  </si>
  <si>
    <t>INV-031</t>
  </si>
  <si>
    <t>INV-032</t>
  </si>
  <si>
    <t>INV-033</t>
  </si>
  <si>
    <t>INV-034</t>
  </si>
  <si>
    <t>INV-035</t>
  </si>
  <si>
    <t>INV-036</t>
  </si>
  <si>
    <t>INV-037</t>
  </si>
  <si>
    <t>INV-038</t>
  </si>
  <si>
    <t>INV-039</t>
  </si>
  <si>
    <t>INV-040</t>
  </si>
  <si>
    <t>INV-041</t>
  </si>
  <si>
    <t>INV-042</t>
  </si>
  <si>
    <t>INV-044</t>
  </si>
  <si>
    <t>INV-045</t>
  </si>
  <si>
    <t>INV-046</t>
  </si>
  <si>
    <t>INV-047</t>
  </si>
  <si>
    <t>INV-048</t>
  </si>
  <si>
    <t>INV-049</t>
  </si>
  <si>
    <t>INV-050</t>
  </si>
  <si>
    <t>INV-051</t>
  </si>
  <si>
    <t>INV-052</t>
  </si>
  <si>
    <t>INV-053</t>
  </si>
  <si>
    <t>INV-054</t>
  </si>
  <si>
    <t>INV-055</t>
  </si>
  <si>
    <t>INV-056</t>
  </si>
  <si>
    <t>INV-057</t>
  </si>
  <si>
    <t>INV-058</t>
  </si>
  <si>
    <t>INV-059</t>
  </si>
  <si>
    <t>INV-060</t>
  </si>
  <si>
    <t>INV-061</t>
  </si>
  <si>
    <t>INV-062</t>
  </si>
  <si>
    <t>INV-063</t>
  </si>
  <si>
    <t>INV-064</t>
  </si>
  <si>
    <t>INV-065</t>
  </si>
  <si>
    <t>INV-066</t>
  </si>
  <si>
    <t>INV-067</t>
  </si>
  <si>
    <t>INV-068</t>
  </si>
  <si>
    <t>INV-069</t>
  </si>
  <si>
    <t>INV-070</t>
  </si>
  <si>
    <t>INV-071</t>
  </si>
  <si>
    <t>INV-072</t>
  </si>
  <si>
    <t>INV-073</t>
  </si>
  <si>
    <t>INV-074</t>
  </si>
  <si>
    <t>INV-075</t>
  </si>
  <si>
    <t>INV-076</t>
  </si>
  <si>
    <t>INV-077</t>
  </si>
  <si>
    <t>INV-078</t>
  </si>
  <si>
    <t>INV-079</t>
  </si>
  <si>
    <t>INV-080</t>
  </si>
  <si>
    <t>INV-081</t>
  </si>
  <si>
    <t>INV-082</t>
  </si>
  <si>
    <t>INV-083</t>
  </si>
  <si>
    <t>INV-084</t>
  </si>
  <si>
    <t>INV-085</t>
  </si>
  <si>
    <t>INV-086</t>
  </si>
  <si>
    <t>INV-087</t>
  </si>
  <si>
    <t>INV-088</t>
  </si>
  <si>
    <t>INV-089</t>
  </si>
  <si>
    <t>INV-090</t>
  </si>
  <si>
    <t>INV-091</t>
  </si>
  <si>
    <t>INV-092</t>
  </si>
  <si>
    <t>INV-093</t>
  </si>
  <si>
    <t>INV-094</t>
  </si>
  <si>
    <t>INV-095</t>
  </si>
  <si>
    <t>INV-096</t>
  </si>
  <si>
    <t>INV-097</t>
  </si>
  <si>
    <t>INV-098</t>
  </si>
  <si>
    <t>INV-100</t>
  </si>
  <si>
    <t>INV-101</t>
  </si>
  <si>
    <t>INV-102</t>
  </si>
  <si>
    <t>INV-103</t>
  </si>
  <si>
    <t>INV-104</t>
  </si>
  <si>
    <t>INV-105</t>
  </si>
  <si>
    <t>INV-106</t>
  </si>
  <si>
    <t>INV-107</t>
  </si>
  <si>
    <t>INV-108</t>
  </si>
  <si>
    <t>INV-110</t>
  </si>
  <si>
    <t>INV-111</t>
  </si>
  <si>
    <t>INV-112</t>
  </si>
  <si>
    <t>INV-113</t>
  </si>
  <si>
    <t>INV-114</t>
  </si>
  <si>
    <t>INV-115</t>
  </si>
  <si>
    <t>INV-116</t>
  </si>
  <si>
    <t>INV-117</t>
  </si>
  <si>
    <t>INV-118</t>
  </si>
  <si>
    <t>INV-119</t>
  </si>
  <si>
    <t>INV-120</t>
  </si>
  <si>
    <t>INV-121</t>
  </si>
  <si>
    <t>INV-122</t>
  </si>
  <si>
    <t>INV-123</t>
  </si>
  <si>
    <t>INV-124</t>
  </si>
  <si>
    <t>INV-125</t>
  </si>
  <si>
    <t>INV-126</t>
  </si>
  <si>
    <t>INV-127</t>
  </si>
  <si>
    <t>INV-128</t>
  </si>
  <si>
    <t>INV-129</t>
  </si>
  <si>
    <t>INV-130</t>
  </si>
  <si>
    <t>INV-131</t>
  </si>
  <si>
    <t>INV-132</t>
  </si>
  <si>
    <t>INV-133</t>
  </si>
  <si>
    <t>INV-134</t>
  </si>
  <si>
    <t>INV-135</t>
  </si>
  <si>
    <t>INV-136</t>
  </si>
  <si>
    <t>INV-137</t>
  </si>
  <si>
    <t>INV-138</t>
  </si>
  <si>
    <t>INV-139</t>
  </si>
  <si>
    <t>INV-140</t>
  </si>
  <si>
    <t>INV-141</t>
  </si>
  <si>
    <t>INV-143</t>
  </si>
  <si>
    <t>INV-145</t>
  </si>
  <si>
    <t>INV-147</t>
  </si>
  <si>
    <t>INV-148</t>
  </si>
  <si>
    <t>INV-149</t>
  </si>
  <si>
    <t>INV-150</t>
  </si>
  <si>
    <t>INV-152</t>
  </si>
  <si>
    <t>INV-153</t>
  </si>
  <si>
    <t>INV-154</t>
  </si>
  <si>
    <t>INV-155</t>
  </si>
  <si>
    <t>INV-156</t>
  </si>
  <si>
    <t>INV-157</t>
  </si>
  <si>
    <t>INV-158</t>
  </si>
  <si>
    <t>INV-159</t>
  </si>
  <si>
    <t>INV-160</t>
  </si>
  <si>
    <t>INV-161</t>
  </si>
  <si>
    <t>INV-162</t>
  </si>
  <si>
    <t>INV-163</t>
  </si>
  <si>
    <t>INV-164</t>
  </si>
  <si>
    <t>INV-165</t>
  </si>
  <si>
    <t>INV-166</t>
  </si>
  <si>
    <t>INV-167</t>
  </si>
  <si>
    <t>INV-168</t>
  </si>
  <si>
    <t>INV-169</t>
  </si>
  <si>
    <t>INV-170</t>
  </si>
  <si>
    <t>INV-171</t>
  </si>
  <si>
    <t>INV-172</t>
  </si>
  <si>
    <t>INV-173</t>
  </si>
  <si>
    <t>INV-174</t>
  </si>
  <si>
    <t>INV-175</t>
  </si>
  <si>
    <t>INV-176</t>
  </si>
  <si>
    <t>INV-177</t>
  </si>
  <si>
    <t>INV-178</t>
  </si>
  <si>
    <t>INV-179</t>
  </si>
  <si>
    <t>INV-180</t>
  </si>
  <si>
    <t>INV-181</t>
  </si>
  <si>
    <t>INV-182</t>
  </si>
  <si>
    <t>INV-183</t>
  </si>
  <si>
    <t>INV-184</t>
  </si>
  <si>
    <t>INV-185</t>
  </si>
  <si>
    <t>INV-187</t>
  </si>
  <si>
    <t>INV-188</t>
  </si>
  <si>
    <t>INV-189</t>
  </si>
  <si>
    <t>INV-190</t>
  </si>
  <si>
    <t>INV-191</t>
  </si>
  <si>
    <t>INV-192</t>
  </si>
  <si>
    <t>INV-193</t>
  </si>
  <si>
    <t>INV-194</t>
  </si>
  <si>
    <t>INV-195</t>
  </si>
  <si>
    <t>INV-196</t>
  </si>
  <si>
    <t>INV-197</t>
  </si>
  <si>
    <t>INV-198</t>
  </si>
  <si>
    <t>INV-199</t>
  </si>
  <si>
    <t>INV-200</t>
  </si>
  <si>
    <t>INV-201</t>
  </si>
  <si>
    <t>INV-202</t>
  </si>
  <si>
    <t>INV-203</t>
  </si>
  <si>
    <t>INV-204</t>
  </si>
  <si>
    <t>INV-205</t>
  </si>
  <si>
    <t>INV-206</t>
  </si>
  <si>
    <t>INV-207</t>
  </si>
  <si>
    <t>INV-208</t>
  </si>
  <si>
    <t>INV-209</t>
  </si>
  <si>
    <t>INV-210</t>
  </si>
  <si>
    <t>INV-211</t>
  </si>
  <si>
    <t>INV-212</t>
  </si>
  <si>
    <t>INV-213</t>
  </si>
  <si>
    <t>INV-214</t>
  </si>
  <si>
    <t>INV-215</t>
  </si>
  <si>
    <t>INV-216</t>
  </si>
  <si>
    <t>INV-217</t>
  </si>
  <si>
    <t>INV-218</t>
  </si>
  <si>
    <t>INV-219</t>
  </si>
  <si>
    <t>INV-220</t>
  </si>
  <si>
    <t>INV-221</t>
  </si>
  <si>
    <t>INV-222</t>
  </si>
  <si>
    <t>INV-223</t>
  </si>
  <si>
    <t>INV-224</t>
  </si>
  <si>
    <t>INV-225</t>
  </si>
  <si>
    <t>INV-226</t>
  </si>
  <si>
    <t>INV-227</t>
  </si>
  <si>
    <t>INV-228</t>
  </si>
  <si>
    <t>INV-229</t>
  </si>
  <si>
    <t>INV-230</t>
  </si>
  <si>
    <t>INV-231</t>
  </si>
  <si>
    <t>INV-232</t>
  </si>
  <si>
    <t>INV-233</t>
  </si>
  <si>
    <t>INV-234</t>
  </si>
  <si>
    <t>INV-235</t>
  </si>
  <si>
    <t>INV-236</t>
  </si>
  <si>
    <t>INV-237</t>
  </si>
  <si>
    <t>INV-238</t>
  </si>
  <si>
    <t>INV-239</t>
  </si>
  <si>
    <t>INV-240</t>
  </si>
  <si>
    <t>INV-241</t>
  </si>
  <si>
    <t>INV-242</t>
  </si>
  <si>
    <t>INV-243</t>
  </si>
  <si>
    <t>INV-244</t>
  </si>
  <si>
    <t>INV-245</t>
  </si>
  <si>
    <t>INV-246</t>
  </si>
  <si>
    <t>INV-247</t>
  </si>
  <si>
    <t>INV-248</t>
  </si>
  <si>
    <t>INV-249</t>
  </si>
  <si>
    <t>INV-250</t>
  </si>
  <si>
    <t>INV-251</t>
  </si>
  <si>
    <t>INV-252</t>
  </si>
  <si>
    <t>INV-253</t>
  </si>
  <si>
    <t>INV-254</t>
  </si>
  <si>
    <t>INV-255</t>
  </si>
  <si>
    <t>INV-256</t>
  </si>
  <si>
    <t>INV-257</t>
  </si>
  <si>
    <t>INV-258</t>
  </si>
  <si>
    <t>INV-259</t>
  </si>
  <si>
    <t>INV-260</t>
  </si>
  <si>
    <t>INV-261</t>
  </si>
  <si>
    <t>INV-262</t>
  </si>
  <si>
    <t>INV-263</t>
  </si>
  <si>
    <t>INV-264</t>
  </si>
  <si>
    <t>INV-265</t>
  </si>
  <si>
    <t>INV-266</t>
  </si>
  <si>
    <t>INV-267</t>
  </si>
  <si>
    <t>INV-268</t>
  </si>
  <si>
    <t>INV-269</t>
  </si>
  <si>
    <t>INV-270</t>
  </si>
  <si>
    <t>INV-271</t>
  </si>
  <si>
    <t>INV-272</t>
  </si>
  <si>
    <t>INV-273</t>
  </si>
  <si>
    <t>INV-274</t>
  </si>
  <si>
    <t>INV-275</t>
  </si>
  <si>
    <t>INV-276</t>
  </si>
  <si>
    <t>INV-277</t>
  </si>
  <si>
    <t>INV-278</t>
  </si>
  <si>
    <t>INV-279</t>
  </si>
  <si>
    <t>INV-280</t>
  </si>
  <si>
    <t>INV-281</t>
  </si>
  <si>
    <t>INV-282</t>
  </si>
  <si>
    <t>INV-283</t>
  </si>
  <si>
    <t>INV-284</t>
  </si>
  <si>
    <t>INV-285</t>
  </si>
  <si>
    <t>INV-286</t>
  </si>
  <si>
    <t>INV-287</t>
  </si>
  <si>
    <t>INV-288</t>
  </si>
  <si>
    <t>INV-289</t>
  </si>
  <si>
    <t>INV-290</t>
  </si>
  <si>
    <t>INV-291</t>
  </si>
  <si>
    <t>INV-292</t>
  </si>
  <si>
    <t>INV-293</t>
  </si>
  <si>
    <t>INV-294</t>
  </si>
  <si>
    <t>INV-295</t>
  </si>
  <si>
    <t>INV-296</t>
  </si>
  <si>
    <t>INV-297</t>
  </si>
  <si>
    <t>INV-298</t>
  </si>
  <si>
    <t>INV-299</t>
  </si>
  <si>
    <t>INV-300</t>
  </si>
  <si>
    <t>INV-301</t>
  </si>
  <si>
    <t>INV-302</t>
  </si>
  <si>
    <t>INV-303</t>
  </si>
  <si>
    <t>INV-304</t>
  </si>
  <si>
    <t>INV-305</t>
  </si>
  <si>
    <t>INV-306</t>
  </si>
  <si>
    <t>INV-307</t>
  </si>
  <si>
    <t>INV-308</t>
  </si>
  <si>
    <t>INV-309</t>
  </si>
  <si>
    <t>INV-310</t>
  </si>
  <si>
    <t>INV-311</t>
  </si>
  <si>
    <t>INV-312</t>
  </si>
  <si>
    <t>INV-313</t>
  </si>
  <si>
    <t>INV-314</t>
  </si>
  <si>
    <t>INV-315</t>
  </si>
  <si>
    <t>INV-316</t>
  </si>
  <si>
    <t>INV-317</t>
  </si>
  <si>
    <t>INV-318</t>
  </si>
  <si>
    <t>INV-319</t>
  </si>
  <si>
    <t>INV-320</t>
  </si>
  <si>
    <t>INV-321</t>
  </si>
  <si>
    <t>INV-322</t>
  </si>
  <si>
    <t>INV-323</t>
  </si>
  <si>
    <t>INV-324</t>
  </si>
  <si>
    <t>INV-325</t>
  </si>
  <si>
    <t>INV-326</t>
  </si>
  <si>
    <t>INV-327</t>
  </si>
  <si>
    <t>INV-328</t>
  </si>
  <si>
    <t>INV-329</t>
  </si>
  <si>
    <t>INV-330</t>
  </si>
  <si>
    <t>INV-331</t>
  </si>
  <si>
    <t>INV-332</t>
  </si>
  <si>
    <t>INV-333</t>
  </si>
  <si>
    <t>INV-334</t>
  </si>
  <si>
    <t>INV-335</t>
  </si>
  <si>
    <t>INV-336</t>
  </si>
  <si>
    <t>INV-337</t>
  </si>
  <si>
    <t>INV-338</t>
  </si>
  <si>
    <t>INV-339</t>
  </si>
  <si>
    <t>INV-340</t>
  </si>
  <si>
    <t>INV-341</t>
  </si>
  <si>
    <t>INV-342</t>
  </si>
  <si>
    <t>INV-343</t>
  </si>
  <si>
    <t>INV-344</t>
  </si>
  <si>
    <t>INV-345</t>
  </si>
  <si>
    <t>INV-346</t>
  </si>
  <si>
    <t>INV-347</t>
  </si>
  <si>
    <t>INV-348</t>
  </si>
  <si>
    <t>INV-349</t>
  </si>
  <si>
    <t>INV-350</t>
  </si>
  <si>
    <t>INV-351</t>
  </si>
  <si>
    <t>INV-352</t>
  </si>
  <si>
    <t>INV-353</t>
  </si>
  <si>
    <t>INV-354</t>
  </si>
  <si>
    <t>INV-355</t>
  </si>
  <si>
    <t>INV-356</t>
  </si>
  <si>
    <t>INV-357</t>
  </si>
  <si>
    <t>INV-358</t>
  </si>
  <si>
    <t>INV-359</t>
  </si>
  <si>
    <t>INV-360</t>
  </si>
  <si>
    <t>INV-361</t>
  </si>
  <si>
    <t>INV-362</t>
  </si>
  <si>
    <t>INV-363</t>
  </si>
  <si>
    <t>INV-364</t>
  </si>
  <si>
    <t>INV-365</t>
  </si>
  <si>
    <t>INV-366</t>
  </si>
  <si>
    <t>INV-367</t>
  </si>
  <si>
    <t>INV-368</t>
  </si>
  <si>
    <t>INV-369</t>
  </si>
  <si>
    <t>INV-370</t>
  </si>
  <si>
    <t>INV-371</t>
  </si>
  <si>
    <t>INV-372</t>
  </si>
  <si>
    <t>INV-373</t>
  </si>
  <si>
    <t>INV-374</t>
  </si>
  <si>
    <t>INV-375</t>
  </si>
  <si>
    <t>INV-376</t>
  </si>
  <si>
    <t>INV-377</t>
  </si>
  <si>
    <t>INV-378</t>
  </si>
  <si>
    <t>INV-379</t>
  </si>
  <si>
    <t>INV-380</t>
  </si>
  <si>
    <t>INV-381</t>
  </si>
  <si>
    <t>INV-382</t>
  </si>
  <si>
    <t>INV-383</t>
  </si>
  <si>
    <t>INV-384</t>
  </si>
  <si>
    <t>INV-385</t>
  </si>
  <si>
    <t>INV-386</t>
  </si>
  <si>
    <t>INV-387</t>
  </si>
  <si>
    <t>INV-388</t>
  </si>
  <si>
    <t>INV-389</t>
  </si>
  <si>
    <t>INV-390</t>
  </si>
  <si>
    <t>INV-391</t>
  </si>
  <si>
    <t>INV-392</t>
  </si>
  <si>
    <t>INV-393</t>
  </si>
  <si>
    <t>INV-394</t>
  </si>
  <si>
    <t>INV-395</t>
  </si>
  <si>
    <t>INV-396</t>
  </si>
  <si>
    <t>INV-397</t>
  </si>
  <si>
    <t>INV-398</t>
  </si>
  <si>
    <t>INV-399</t>
  </si>
  <si>
    <t>INV-400</t>
  </si>
  <si>
    <t>INV-401</t>
  </si>
  <si>
    <t>INV-402</t>
  </si>
  <si>
    <t>INV-403</t>
  </si>
  <si>
    <t>INV-404</t>
  </si>
  <si>
    <t>INV-405</t>
  </si>
  <si>
    <t>INV-406</t>
  </si>
  <si>
    <t>INV-407</t>
  </si>
  <si>
    <t>INV-408</t>
  </si>
  <si>
    <t>INV-409</t>
  </si>
  <si>
    <t>INV-410</t>
  </si>
  <si>
    <t>INV-411</t>
  </si>
  <si>
    <t>INV-412</t>
  </si>
  <si>
    <t>INV-413</t>
  </si>
  <si>
    <t>INV-414</t>
  </si>
  <si>
    <t>INV-415</t>
  </si>
  <si>
    <t>INV-416</t>
  </si>
  <si>
    <t>INV-417</t>
  </si>
  <si>
    <t>INV-418</t>
  </si>
  <si>
    <t>INV-419</t>
  </si>
  <si>
    <t>INV-420</t>
  </si>
  <si>
    <t>INV-421</t>
  </si>
  <si>
    <t>INV-422</t>
  </si>
  <si>
    <t>INV-423</t>
  </si>
  <si>
    <t>INV-424</t>
  </si>
  <si>
    <t>INV-425</t>
  </si>
  <si>
    <t>INV-426</t>
  </si>
  <si>
    <t>INV-427</t>
  </si>
  <si>
    <t>INV-428</t>
  </si>
  <si>
    <t>INV-429</t>
  </si>
  <si>
    <t>INV-430</t>
  </si>
  <si>
    <t>INV-431</t>
  </si>
  <si>
    <t>INV-432</t>
  </si>
  <si>
    <t>INV-433</t>
  </si>
  <si>
    <t>INV-434</t>
  </si>
  <si>
    <t>INV-435</t>
  </si>
  <si>
    <t>INV-436</t>
  </si>
  <si>
    <t>INV-437</t>
  </si>
  <si>
    <t>INV-438</t>
  </si>
  <si>
    <t>INV-439</t>
  </si>
  <si>
    <t>INV-440</t>
  </si>
  <si>
    <t>INV-441</t>
  </si>
  <si>
    <t>INV-442</t>
  </si>
  <si>
    <t>INV-443</t>
  </si>
  <si>
    <t>INV-444</t>
  </si>
  <si>
    <t>INV-445</t>
  </si>
  <si>
    <t>INV-446</t>
  </si>
  <si>
    <t>INV-447</t>
  </si>
  <si>
    <t>INV-448</t>
  </si>
  <si>
    <t>INV-449</t>
  </si>
  <si>
    <t>INV-450</t>
  </si>
  <si>
    <t>INV-451</t>
  </si>
  <si>
    <t>INV-452</t>
  </si>
  <si>
    <t>INV-453</t>
  </si>
  <si>
    <t>INV-454</t>
  </si>
  <si>
    <t>INV-455</t>
  </si>
  <si>
    <t>INV-456</t>
  </si>
  <si>
    <t>INV-457</t>
  </si>
  <si>
    <t>INV-458</t>
  </si>
  <si>
    <t>INV-459</t>
  </si>
  <si>
    <t>INV-460</t>
  </si>
  <si>
    <t>INV-461</t>
  </si>
  <si>
    <t>INV-462</t>
  </si>
  <si>
    <t>INV-463</t>
  </si>
  <si>
    <t>INV-464</t>
  </si>
  <si>
    <t>INV-465</t>
  </si>
  <si>
    <t>INV-466</t>
  </si>
  <si>
    <t>INV-467</t>
  </si>
  <si>
    <t>INV-468</t>
  </si>
  <si>
    <t>INV-469</t>
  </si>
  <si>
    <t>INV-470</t>
  </si>
  <si>
    <t>INV-471</t>
  </si>
  <si>
    <t>INV-472</t>
  </si>
  <si>
    <t>INV-473</t>
  </si>
  <si>
    <t>INV-474</t>
  </si>
  <si>
    <t>INV-475</t>
  </si>
  <si>
    <t>INV-476</t>
  </si>
  <si>
    <t>INV-477</t>
  </si>
  <si>
    <t>INV-478</t>
  </si>
  <si>
    <t>INV-479</t>
  </si>
  <si>
    <t>INV-480</t>
  </si>
  <si>
    <t>INV-481</t>
  </si>
  <si>
    <t>INV-482</t>
  </si>
  <si>
    <t>INV-483</t>
  </si>
  <si>
    <t>INV-484</t>
  </si>
  <si>
    <t>INV-485</t>
  </si>
  <si>
    <t>INV-486</t>
  </si>
  <si>
    <t>INV-487</t>
  </si>
  <si>
    <t>INV-488</t>
  </si>
  <si>
    <t>INV-489</t>
  </si>
  <si>
    <t>INV-490</t>
  </si>
  <si>
    <t>INV-491</t>
  </si>
  <si>
    <t>INV-492</t>
  </si>
  <si>
    <t>INV-493</t>
  </si>
  <si>
    <t>INV-494</t>
  </si>
  <si>
    <t>INV-495</t>
  </si>
  <si>
    <t>INV-496</t>
  </si>
  <si>
    <t>INV-497</t>
  </si>
  <si>
    <t>INV-498</t>
  </si>
  <si>
    <t>INV-499</t>
  </si>
  <si>
    <t>INV-500</t>
  </si>
  <si>
    <t>INV-501</t>
  </si>
  <si>
    <t>INV-502</t>
  </si>
  <si>
    <t>INV-503</t>
  </si>
  <si>
    <t>INV-504</t>
  </si>
  <si>
    <t>INV-505</t>
  </si>
  <si>
    <t>INV-506</t>
  </si>
  <si>
    <t>INV-507</t>
  </si>
  <si>
    <t>INV-508</t>
  </si>
  <si>
    <t>INV-509</t>
  </si>
  <si>
    <t>INV-510</t>
  </si>
  <si>
    <t>INV-511</t>
  </si>
  <si>
    <t>INV-512</t>
  </si>
  <si>
    <t>INV-513</t>
  </si>
  <si>
    <t>INV-514</t>
  </si>
  <si>
    <t>INV-515</t>
  </si>
  <si>
    <t>INV-516</t>
  </si>
  <si>
    <t>INV-517</t>
  </si>
  <si>
    <t>INV-518</t>
  </si>
  <si>
    <t>INV-519</t>
  </si>
  <si>
    <t>INV-520</t>
  </si>
  <si>
    <t>INV-521</t>
  </si>
  <si>
    <t>INV-522</t>
  </si>
  <si>
    <t>INV-523</t>
  </si>
  <si>
    <t>INV-524</t>
  </si>
  <si>
    <t>INV-525</t>
  </si>
  <si>
    <t>INV-526</t>
  </si>
  <si>
    <t>INV-527</t>
  </si>
  <si>
    <t>INV-528</t>
  </si>
  <si>
    <t>INV-529</t>
  </si>
  <si>
    <t>INV-530</t>
  </si>
  <si>
    <t>INV-531</t>
  </si>
  <si>
    <t>INV-532</t>
  </si>
  <si>
    <t>INV-533</t>
  </si>
  <si>
    <t>INV-534</t>
  </si>
  <si>
    <t>INV-535</t>
  </si>
  <si>
    <t>INV-536</t>
  </si>
  <si>
    <t>INV-537</t>
  </si>
  <si>
    <t>INV-538</t>
  </si>
  <si>
    <t>INV-539</t>
  </si>
  <si>
    <t>INV-540</t>
  </si>
  <si>
    <t>INV-541</t>
  </si>
  <si>
    <t>INV-542</t>
  </si>
  <si>
    <t>INV-543</t>
  </si>
  <si>
    <t>INV-544</t>
  </si>
  <si>
    <t>INV-545</t>
  </si>
  <si>
    <t>INV-546</t>
  </si>
  <si>
    <t>INV-547</t>
  </si>
  <si>
    <t>INV-548</t>
  </si>
  <si>
    <t>INV-549</t>
  </si>
  <si>
    <t>INV-550</t>
  </si>
  <si>
    <t>INV-551</t>
  </si>
  <si>
    <t>INV-552</t>
  </si>
  <si>
    <t>INV-553</t>
  </si>
  <si>
    <t>INV-554</t>
  </si>
  <si>
    <t>INV-555</t>
  </si>
  <si>
    <t>INV-556</t>
  </si>
  <si>
    <t>INV-557</t>
  </si>
  <si>
    <t>INV-558</t>
  </si>
  <si>
    <t>INV-559</t>
  </si>
  <si>
    <t>INV-560</t>
  </si>
  <si>
    <t>INV-561</t>
  </si>
  <si>
    <t>INV-562</t>
  </si>
  <si>
    <t>INV-563</t>
  </si>
  <si>
    <t>INV-564</t>
  </si>
  <si>
    <t>INV-565</t>
  </si>
  <si>
    <t>INV-566</t>
  </si>
  <si>
    <t>INV-567</t>
  </si>
  <si>
    <t>INV-568</t>
  </si>
  <si>
    <t>INV-569</t>
  </si>
  <si>
    <t>INV-570</t>
  </si>
  <si>
    <t>INV-571</t>
  </si>
  <si>
    <t>INV-572</t>
  </si>
  <si>
    <t>INV-573</t>
  </si>
  <si>
    <t>INV-574</t>
  </si>
  <si>
    <t>INV-575</t>
  </si>
  <si>
    <t>INV-576</t>
  </si>
  <si>
    <t>INV-577</t>
  </si>
  <si>
    <t>INV-578</t>
  </si>
  <si>
    <t>INV-579</t>
  </si>
  <si>
    <t>INV-580</t>
  </si>
  <si>
    <t>INV-581</t>
  </si>
  <si>
    <t>INV-582</t>
  </si>
  <si>
    <t>INV-583</t>
  </si>
  <si>
    <t>INV-584</t>
  </si>
  <si>
    <t>INV-585</t>
  </si>
  <si>
    <t>INV-586</t>
  </si>
  <si>
    <t>INV-587</t>
  </si>
  <si>
    <t>INV-588</t>
  </si>
  <si>
    <t>INV-589</t>
  </si>
  <si>
    <t>INV-590</t>
  </si>
  <si>
    <t>INV-591</t>
  </si>
  <si>
    <t>INV-592</t>
  </si>
  <si>
    <t>INV-593</t>
  </si>
  <si>
    <t>INV-594</t>
  </si>
  <si>
    <t>INV-595</t>
  </si>
  <si>
    <t>INV-596</t>
  </si>
  <si>
    <t>INV-597</t>
  </si>
  <si>
    <t>INV-598</t>
  </si>
  <si>
    <t>INV-599</t>
  </si>
  <si>
    <t>INV-600</t>
  </si>
  <si>
    <t>INV-601</t>
  </si>
  <si>
    <t>INV-602</t>
  </si>
  <si>
    <t>INV-603</t>
  </si>
  <si>
    <t>INV-604</t>
  </si>
  <si>
    <t>INV-605</t>
  </si>
  <si>
    <t>INV-606</t>
  </si>
  <si>
    <t>INV-607</t>
  </si>
  <si>
    <t>INV-608</t>
  </si>
  <si>
    <t>INV-609</t>
  </si>
  <si>
    <t>INV-610</t>
  </si>
  <si>
    <t>INV-611</t>
  </si>
  <si>
    <t>INV-612</t>
  </si>
  <si>
    <t>INV-613</t>
  </si>
  <si>
    <t>INV-614</t>
  </si>
  <si>
    <t>INV-615</t>
  </si>
  <si>
    <t>INV-616</t>
  </si>
  <si>
    <t>INV-617</t>
  </si>
  <si>
    <t>INV-618</t>
  </si>
  <si>
    <t>INV-619</t>
  </si>
  <si>
    <t>INV-620</t>
  </si>
  <si>
    <t>INV-621</t>
  </si>
  <si>
    <t>INV-622</t>
  </si>
  <si>
    <t>INV-623</t>
  </si>
  <si>
    <t>INV-624</t>
  </si>
  <si>
    <t>INV-625</t>
  </si>
  <si>
    <t>INV-626</t>
  </si>
  <si>
    <t>INV-627</t>
  </si>
  <si>
    <t>INV-628</t>
  </si>
  <si>
    <t>INV-629</t>
  </si>
  <si>
    <t>INV-630</t>
  </si>
  <si>
    <t>INV-631</t>
  </si>
  <si>
    <t>INV-632</t>
  </si>
  <si>
    <t>INV-633</t>
  </si>
  <si>
    <t>INV-634</t>
  </si>
  <si>
    <t>INV-635</t>
  </si>
  <si>
    <t>INV-636</t>
  </si>
  <si>
    <t>INV-637</t>
  </si>
  <si>
    <t>INV-638</t>
  </si>
  <si>
    <t>INV-639</t>
  </si>
  <si>
    <t>INV-640</t>
  </si>
  <si>
    <t>INV-641</t>
  </si>
  <si>
    <t>INV-642</t>
  </si>
  <si>
    <t>INV-643</t>
  </si>
  <si>
    <t>INV-644</t>
  </si>
  <si>
    <t>INV-645</t>
  </si>
  <si>
    <t>INV-646</t>
  </si>
  <si>
    <t>INV-647</t>
  </si>
  <si>
    <t>INV-648</t>
  </si>
  <si>
    <t>INV-649</t>
  </si>
  <si>
    <t>INV-650</t>
  </si>
  <si>
    <t>INV-651</t>
  </si>
  <si>
    <t>INV-652</t>
  </si>
  <si>
    <t>INV-653</t>
  </si>
  <si>
    <t>INV-654</t>
  </si>
  <si>
    <t>INV-655</t>
  </si>
  <si>
    <t>INV-656</t>
  </si>
  <si>
    <t>INV-657</t>
  </si>
  <si>
    <t>INV-658</t>
  </si>
  <si>
    <t>INV-659</t>
  </si>
  <si>
    <t>INV-660</t>
  </si>
  <si>
    <t>INV-661</t>
  </si>
  <si>
    <t>INV-662</t>
  </si>
  <si>
    <t>INV-663</t>
  </si>
  <si>
    <t>INV-664</t>
  </si>
  <si>
    <t>INV-665</t>
  </si>
  <si>
    <t>INV-666</t>
  </si>
  <si>
    <t>INV-667</t>
  </si>
  <si>
    <t>INV-668</t>
  </si>
  <si>
    <t>INV-669</t>
  </si>
  <si>
    <t>INV-670</t>
  </si>
  <si>
    <t>INV-671</t>
  </si>
  <si>
    <t>INV-672</t>
  </si>
  <si>
    <t>INV-673</t>
  </si>
  <si>
    <t>INV-674</t>
  </si>
  <si>
    <t>INV-675</t>
  </si>
  <si>
    <t>INV-676</t>
  </si>
  <si>
    <t>INV-677</t>
  </si>
  <si>
    <t>INV-678</t>
  </si>
  <si>
    <t>INV-679</t>
  </si>
  <si>
    <t>INV-680</t>
  </si>
  <si>
    <t>INV-681</t>
  </si>
  <si>
    <t>INV-682</t>
  </si>
  <si>
    <t>INV-683</t>
  </si>
  <si>
    <t>INV-684</t>
  </si>
  <si>
    <t>INV-685</t>
  </si>
  <si>
    <t>INV-686</t>
  </si>
  <si>
    <t>INV-687</t>
  </si>
  <si>
    <t>INV-688</t>
  </si>
  <si>
    <t>INV-689</t>
  </si>
  <si>
    <t>INV-690</t>
  </si>
  <si>
    <t>INV-691</t>
  </si>
  <si>
    <t>INV-692</t>
  </si>
  <si>
    <t>INV-693</t>
  </si>
  <si>
    <t>INV-694</t>
  </si>
  <si>
    <t>INV-695</t>
  </si>
  <si>
    <t>INV-696</t>
  </si>
  <si>
    <t>INV-697</t>
  </si>
  <si>
    <t>INV-698</t>
  </si>
  <si>
    <t>INV-699</t>
  </si>
  <si>
    <t>INV-700</t>
  </si>
  <si>
    <t>INV-701</t>
  </si>
  <si>
    <t>INV-702</t>
  </si>
  <si>
    <t>INV-703</t>
  </si>
  <si>
    <t>INV-704</t>
  </si>
  <si>
    <t>INV-705</t>
  </si>
  <si>
    <t>INV-706</t>
  </si>
  <si>
    <t>INV-707</t>
  </si>
  <si>
    <t>INV-708</t>
  </si>
  <si>
    <t>INV-709</t>
  </si>
  <si>
    <t>INV-710</t>
  </si>
  <si>
    <t>INV-711</t>
  </si>
  <si>
    <t>INV-712</t>
  </si>
  <si>
    <t>INV-713</t>
  </si>
  <si>
    <t>INV-714</t>
  </si>
  <si>
    <t>INV-715</t>
  </si>
  <si>
    <t>INV-716</t>
  </si>
  <si>
    <t>INV-717</t>
  </si>
  <si>
    <t>INV-718</t>
  </si>
  <si>
    <t>INV-719</t>
  </si>
  <si>
    <t>INV-720</t>
  </si>
  <si>
    <t>INV-721</t>
  </si>
  <si>
    <t>INV-722</t>
  </si>
  <si>
    <t>INV-723</t>
  </si>
  <si>
    <t>INV-724</t>
  </si>
  <si>
    <t>INV-725</t>
  </si>
  <si>
    <t>INV-726</t>
  </si>
  <si>
    <t>INV-727</t>
  </si>
  <si>
    <t>INV-728</t>
  </si>
  <si>
    <t>INV-729</t>
  </si>
  <si>
    <t>INV-730</t>
  </si>
  <si>
    <t>INV-731</t>
  </si>
  <si>
    <t>INV-732</t>
  </si>
  <si>
    <t>INV-733</t>
  </si>
  <si>
    <t>INV-734</t>
  </si>
  <si>
    <t>INV-735</t>
  </si>
  <si>
    <t>INV-736</t>
  </si>
  <si>
    <t>INV-737</t>
  </si>
  <si>
    <t>INV-738</t>
  </si>
  <si>
    <t>INV-739</t>
  </si>
  <si>
    <t>INV-740</t>
  </si>
  <si>
    <t>INV-741</t>
  </si>
  <si>
    <t>INV-742</t>
  </si>
  <si>
    <t>INV-743</t>
  </si>
  <si>
    <t>INV-744</t>
  </si>
  <si>
    <t>INV-745</t>
  </si>
  <si>
    <t>INV-746</t>
  </si>
  <si>
    <t>INV-747</t>
  </si>
  <si>
    <t>INV-748</t>
  </si>
  <si>
    <t>INV-749</t>
  </si>
  <si>
    <t>INV-750</t>
  </si>
  <si>
    <t>INV-751</t>
  </si>
  <si>
    <t>INV-752</t>
  </si>
  <si>
    <t>INV-753</t>
  </si>
  <si>
    <t>INV-754</t>
  </si>
  <si>
    <t>INV-755</t>
  </si>
  <si>
    <t>INV-756</t>
  </si>
  <si>
    <t>INV-757</t>
  </si>
  <si>
    <t>INV-758</t>
  </si>
  <si>
    <t>INV-759</t>
  </si>
  <si>
    <t>INV-760</t>
  </si>
  <si>
    <t>INV-761</t>
  </si>
  <si>
    <t>INV-762</t>
  </si>
  <si>
    <t>INV-763</t>
  </si>
  <si>
    <t>INV-764</t>
  </si>
  <si>
    <t>INV-765</t>
  </si>
  <si>
    <t>INV-766</t>
  </si>
  <si>
    <t>INV-767</t>
  </si>
  <si>
    <t>INV-768</t>
  </si>
  <si>
    <t>INV-769</t>
  </si>
  <si>
    <t>INV-770</t>
  </si>
  <si>
    <t>INV-771</t>
  </si>
  <si>
    <t>INV-772</t>
  </si>
  <si>
    <t>INV-773</t>
  </si>
  <si>
    <t>INV-774</t>
  </si>
  <si>
    <t>INV-775</t>
  </si>
  <si>
    <t>INV-776</t>
  </si>
  <si>
    <t>INV-777</t>
  </si>
  <si>
    <t>INV-778</t>
  </si>
  <si>
    <t>INV-779</t>
  </si>
  <si>
    <t>INV-780</t>
  </si>
  <si>
    <t>INV-781</t>
  </si>
  <si>
    <t>INV-782</t>
  </si>
  <si>
    <t>MEAN</t>
  </si>
  <si>
    <t>STDEV</t>
  </si>
  <si>
    <t>3*STDEV</t>
  </si>
  <si>
    <t>MEDIAN</t>
  </si>
  <si>
    <t>Q1</t>
  </si>
  <si>
    <t>Q3</t>
  </si>
  <si>
    <t>1,5 * IQR</t>
  </si>
  <si>
    <t>3z outlier</t>
  </si>
  <si>
    <t>iqr outlier</t>
  </si>
  <si>
    <t>1st digit</t>
  </si>
  <si>
    <t>count</t>
  </si>
  <si>
    <t>freq %</t>
  </si>
  <si>
    <t>benford's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</si>
</sst>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NumberFormat="1"/>
    <xf numFmtId="14" fontId="0" fillId="0" borderId="0" xfId="0" applyNumberFormat="1"/>
    <xf numFmtId="10" fontId="0" fillId="0" borderId="0" xfId="1" applyNumberFormat="1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54C8224-72AA-4817-BAF5-EA8C9ED312C6}" autoFormatId="16" applyNumberFormats="0" applyBorderFormats="0" applyFontFormats="0" applyPatternFormats="0" applyAlignmentFormats="0" applyWidthHeightFormats="0">
  <queryTableRefresh nextId="8" unboundColumnsRight="3">
    <queryTableFields count="7">
      <queryTableField id="1" name="no_invoice" tableColumnId="1"/>
      <queryTableField id="2" name="tgl_invoice" tableColumnId="2"/>
      <queryTableField id="3" name="jumlah" tableColumnId="3"/>
      <queryTableField id="4" name="no_do" tableColumnId="4"/>
      <queryTableField id="5" dataBound="0" tableColumnId="5"/>
      <queryTableField id="6" dataBound="0" tableColumnId="6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D312FB-1F35-48EA-A674-82CB256B9133}" name="master_invoice" displayName="master_invoice" ref="A1:G780" tableType="queryTable" totalsRowShown="0">
  <autoFilter ref="A1:G780" xr:uid="{9DD312FB-1F35-48EA-A674-82CB256B9133}"/>
  <tableColumns count="7">
    <tableColumn id="1" xr3:uid="{B75545C1-005C-4ED3-B3A3-EF5BDBC96047}" uniqueName="1" name="no_invoice" queryTableFieldId="1" dataDxfId="4"/>
    <tableColumn id="2" xr3:uid="{D4AB24E5-FF5F-4275-AC7B-BD8BED253D2F}" uniqueName="2" name="tgl_invoice" queryTableFieldId="2" dataDxfId="3"/>
    <tableColumn id="3" xr3:uid="{4AED0047-8641-460D-B6CD-38EBF6701598}" uniqueName="3" name="jumlah" queryTableFieldId="3"/>
    <tableColumn id="4" xr3:uid="{85138437-B59A-4160-BFB2-741314F3A102}" uniqueName="4" name="no_do" queryTableFieldId="4"/>
    <tableColumn id="5" xr3:uid="{2D698FA6-3AE0-46BB-B269-9CA49DA1D8C7}" uniqueName="5" name="3z outlier" queryTableFieldId="5" dataDxfId="2">
      <calculatedColumnFormula>IF(OR(master_invoice[[#This Row],[jumlah]]&gt;$J$2+$J$4,master_invoice[[#This Row],[jumlah]]&lt;$J$2-$J$4),"Outlier","Normal")</calculatedColumnFormula>
    </tableColumn>
    <tableColumn id="6" xr3:uid="{7DA56C6B-A51C-4403-9C1A-27371D50AA41}" uniqueName="6" name="iqr outlier" queryTableFieldId="6" dataDxfId="1">
      <calculatedColumnFormula>IF(OR(master_invoice[[#This Row],[jumlah]]&gt;$J$7+$J$8,master_invoice[[#This Row],[jumlah]]&lt;$J$6-$J$8),"Outlier","Normal")</calculatedColumnFormula>
    </tableColumn>
    <tableColumn id="7" xr3:uid="{53704E27-D449-40A5-A4E2-17F8B84FF404}" uniqueName="7" name="1st digit" queryTableFieldId="7" dataDxfId="0">
      <calculatedColumnFormula>LEFT(master_invoice[[#This Row],[jumlah]],1)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298B-ACDE-4725-9832-C85C433B515D}">
  <dimension ref="A1:M780"/>
  <sheetViews>
    <sheetView tabSelected="1" topLeftCell="B1" zoomScale="115" zoomScaleNormal="115" workbookViewId="0">
      <selection activeCell="G217" sqref="G217:G739"/>
    </sheetView>
  </sheetViews>
  <sheetFormatPr defaultRowHeight="14.6" x14ac:dyDescent="0.4"/>
  <cols>
    <col min="1" max="1" width="12.07421875" bestFit="1" customWidth="1"/>
    <col min="2" max="2" width="12" bestFit="1" customWidth="1"/>
    <col min="3" max="3" width="8.84375" bestFit="1" customWidth="1"/>
    <col min="4" max="4" width="8.3828125" bestFit="1" customWidth="1"/>
  </cols>
  <sheetData>
    <row r="1" spans="1:13" x14ac:dyDescent="0.4">
      <c r="A1" t="s">
        <v>0</v>
      </c>
      <c r="B1" t="s">
        <v>1</v>
      </c>
      <c r="C1" t="s">
        <v>2</v>
      </c>
      <c r="D1" t="s">
        <v>3</v>
      </c>
      <c r="E1" t="s">
        <v>784</v>
      </c>
      <c r="F1" t="s">
        <v>785</v>
      </c>
      <c r="G1" t="s">
        <v>786</v>
      </c>
    </row>
    <row r="2" spans="1:13" x14ac:dyDescent="0.4">
      <c r="A2" s="1" t="s">
        <v>4</v>
      </c>
      <c r="B2" s="2">
        <v>37276</v>
      </c>
      <c r="C2">
        <v>65406</v>
      </c>
      <c r="D2">
        <v>10251</v>
      </c>
      <c r="E2" t="str">
        <f>IF(OR(master_invoice[[#This Row],[jumlah]]&gt;$J$2+$J$4,master_invoice[[#This Row],[jumlah]]&lt;$J$2-$J$4),"Outlier","Normal")</f>
        <v>Normal</v>
      </c>
      <c r="F2" t="str">
        <f>IF(OR(master_invoice[[#This Row],[jumlah]]&gt;$J$7+$J$8,master_invoice[[#This Row],[jumlah]]&lt;$J$6-$J$8),"Outlier","Normal")</f>
        <v>Normal</v>
      </c>
      <c r="G2" t="str">
        <f>LEFT(master_invoice[[#This Row],[jumlah]],1)</f>
        <v>6</v>
      </c>
      <c r="I2" t="s">
        <v>777</v>
      </c>
      <c r="J2">
        <f>AVERAGE(master_invoice[jumlah])</f>
        <v>154101.50577663671</v>
      </c>
    </row>
    <row r="3" spans="1:13" x14ac:dyDescent="0.4">
      <c r="A3" s="1" t="s">
        <v>5</v>
      </c>
      <c r="B3" s="2">
        <v>37279</v>
      </c>
      <c r="C3">
        <v>155260</v>
      </c>
      <c r="D3">
        <v>10250</v>
      </c>
      <c r="E3" t="str">
        <f>IF(OR(master_invoice[[#This Row],[jumlah]]&gt;$J$2+$J$4,master_invoice[[#This Row],[jumlah]]&lt;$J$2-$J$4),"Outlier","Normal")</f>
        <v>Normal</v>
      </c>
      <c r="F3" t="str">
        <f>IF(OR(master_invoice[[#This Row],[jumlah]]&gt;$J$7+$J$8,master_invoice[[#This Row],[jumlah]]&lt;$J$6-$J$8),"Outlier","Normal")</f>
        <v>Normal</v>
      </c>
      <c r="G3" t="str">
        <f>LEFT(master_invoice[[#This Row],[jumlah]],1)</f>
        <v>1</v>
      </c>
      <c r="I3" t="s">
        <v>778</v>
      </c>
      <c r="J3">
        <f>_xlfn.STDEV.S(master_invoice[jumlah])</f>
        <v>184921.92624703413</v>
      </c>
    </row>
    <row r="4" spans="1:13" x14ac:dyDescent="0.4">
      <c r="A4" s="1" t="s">
        <v>6</v>
      </c>
      <c r="B4" s="2">
        <v>37281</v>
      </c>
      <c r="C4">
        <v>48400</v>
      </c>
      <c r="D4">
        <v>10248</v>
      </c>
      <c r="E4" t="str">
        <f>IF(OR(master_invoice[[#This Row],[jumlah]]&gt;$J$2+$J$4,master_invoice[[#This Row],[jumlah]]&lt;$J$2-$J$4),"Outlier","Normal")</f>
        <v>Normal</v>
      </c>
      <c r="F4" t="str">
        <f>IF(OR(master_invoice[[#This Row],[jumlah]]&gt;$J$7+$J$8,master_invoice[[#This Row],[jumlah]]&lt;$J$6-$J$8),"Outlier","Normal")</f>
        <v>Normal</v>
      </c>
      <c r="G4" t="str">
        <f>LEFT(master_invoice[[#This Row],[jumlah]],1)</f>
        <v>4</v>
      </c>
      <c r="I4" t="s">
        <v>779</v>
      </c>
      <c r="J4">
        <f>J3*3</f>
        <v>554765.77874110243</v>
      </c>
    </row>
    <row r="5" spans="1:13" x14ac:dyDescent="0.4">
      <c r="A5" s="1" t="s">
        <v>7</v>
      </c>
      <c r="B5" s="2">
        <v>37292</v>
      </c>
      <c r="C5">
        <v>158928</v>
      </c>
      <c r="D5">
        <v>10253</v>
      </c>
      <c r="E5" t="str">
        <f>IF(OR(master_invoice[[#This Row],[jumlah]]&gt;$J$2+$J$4,master_invoice[[#This Row],[jumlah]]&lt;$J$2-$J$4),"Outlier","Normal")</f>
        <v>Normal</v>
      </c>
      <c r="F5" t="str">
        <f>IF(OR(master_invoice[[#This Row],[jumlah]]&gt;$J$7+$J$8,master_invoice[[#This Row],[jumlah]]&lt;$J$6-$J$8),"Outlier","Normal")</f>
        <v>Normal</v>
      </c>
      <c r="G5" t="str">
        <f>LEFT(master_invoice[[#This Row],[jumlah]],1)</f>
        <v>1</v>
      </c>
      <c r="I5" t="s">
        <v>780</v>
      </c>
      <c r="J5">
        <f>MEDIAN(master_invoice[jumlah])</f>
        <v>99396</v>
      </c>
    </row>
    <row r="6" spans="1:13" x14ac:dyDescent="0.4">
      <c r="A6" s="1" t="s">
        <v>8</v>
      </c>
      <c r="B6" s="2">
        <v>37292</v>
      </c>
      <c r="C6">
        <v>49280</v>
      </c>
      <c r="D6">
        <v>10261</v>
      </c>
      <c r="E6" t="str">
        <f>IF(OR(master_invoice[[#This Row],[jumlah]]&gt;$J$2+$J$4,master_invoice[[#This Row],[jumlah]]&lt;$J$2-$J$4),"Outlier","Normal")</f>
        <v>Normal</v>
      </c>
      <c r="F6" t="str">
        <f>IF(OR(master_invoice[[#This Row],[jumlah]]&gt;$J$7+$J$8,master_invoice[[#This Row],[jumlah]]&lt;$J$6-$J$8),"Outlier","Normal")</f>
        <v>Normal</v>
      </c>
      <c r="G6" t="str">
        <f>LEFT(master_invoice[[#This Row],[jumlah]],1)</f>
        <v>4</v>
      </c>
      <c r="I6" t="s">
        <v>781</v>
      </c>
      <c r="J6">
        <f>QUARTILE(master_invoice[jumlah],1)</f>
        <v>48334</v>
      </c>
    </row>
    <row r="7" spans="1:13" x14ac:dyDescent="0.4">
      <c r="A7" s="1" t="s">
        <v>9</v>
      </c>
      <c r="B7" s="2">
        <v>37293</v>
      </c>
      <c r="C7">
        <v>177637</v>
      </c>
      <c r="D7">
        <v>10258</v>
      </c>
      <c r="E7" t="str">
        <f>IF(OR(master_invoice[[#This Row],[jumlah]]&gt;$J$2+$J$4,master_invoice[[#This Row],[jumlah]]&lt;$J$2-$J$4),"Outlier","Normal")</f>
        <v>Normal</v>
      </c>
      <c r="F7" t="str">
        <f>IF(OR(master_invoice[[#This Row],[jumlah]]&gt;$J$7+$J$8,master_invoice[[#This Row],[jumlah]]&lt;$J$6-$J$8),"Outlier","Normal")</f>
        <v>Normal</v>
      </c>
      <c r="G7" t="str">
        <f>LEFT(master_invoice[[#This Row],[jumlah]],1)</f>
        <v>1</v>
      </c>
      <c r="I7" t="s">
        <v>782</v>
      </c>
      <c r="J7">
        <f>QUARTILE(master_invoice[jumlah],3)</f>
        <v>196925</v>
      </c>
    </row>
    <row r="8" spans="1:13" x14ac:dyDescent="0.4">
      <c r="A8" s="1" t="s">
        <v>10</v>
      </c>
      <c r="B8" s="2">
        <v>37306</v>
      </c>
      <c r="C8">
        <v>117600</v>
      </c>
      <c r="D8">
        <v>10265</v>
      </c>
      <c r="E8" t="str">
        <f>IF(OR(master_invoice[[#This Row],[jumlah]]&gt;$J$2+$J$4,master_invoice[[#This Row],[jumlah]]&lt;$J$2-$J$4),"Outlier","Normal")</f>
        <v>Normal</v>
      </c>
      <c r="F8" t="str">
        <f>IF(OR(master_invoice[[#This Row],[jumlah]]&gt;$J$7+$J$8,master_invoice[[#This Row],[jumlah]]&lt;$J$6-$J$8),"Outlier","Normal")</f>
        <v>Normal</v>
      </c>
      <c r="G8" t="str">
        <f>LEFT(master_invoice[[#This Row],[jumlah]],1)</f>
        <v>1</v>
      </c>
      <c r="I8" t="s">
        <v>783</v>
      </c>
      <c r="J8">
        <f>(J7-J6)*1.5</f>
        <v>222886.5</v>
      </c>
    </row>
    <row r="9" spans="1:13" x14ac:dyDescent="0.4">
      <c r="A9" s="1" t="s">
        <v>11</v>
      </c>
      <c r="B9" s="2">
        <v>37307</v>
      </c>
      <c r="C9">
        <v>70642</v>
      </c>
      <c r="D9">
        <v>10269</v>
      </c>
      <c r="E9" t="str">
        <f>IF(OR(master_invoice[[#This Row],[jumlah]]&gt;$J$2+$J$4,master_invoice[[#This Row],[jumlah]]&lt;$J$2-$J$4),"Outlier","Normal")</f>
        <v>Normal</v>
      </c>
      <c r="F9" t="str">
        <f>IF(OR(master_invoice[[#This Row],[jumlah]]&gt;$J$7+$J$8,master_invoice[[#This Row],[jumlah]]&lt;$J$6-$J$8),"Outlier","Normal")</f>
        <v>Normal</v>
      </c>
      <c r="G9" t="str">
        <f>LEFT(master_invoice[[#This Row],[jumlah]],1)</f>
        <v>7</v>
      </c>
    </row>
    <row r="10" spans="1:13" x14ac:dyDescent="0.4">
      <c r="A10" s="1" t="s">
        <v>12</v>
      </c>
      <c r="B10" s="2">
        <v>37308</v>
      </c>
      <c r="C10">
        <v>123189</v>
      </c>
      <c r="D10">
        <v>10257</v>
      </c>
      <c r="E10" t="str">
        <f>IF(OR(master_invoice[[#This Row],[jumlah]]&gt;$J$2+$J$4,master_invoice[[#This Row],[jumlah]]&lt;$J$2-$J$4),"Outlier","Normal")</f>
        <v>Normal</v>
      </c>
      <c r="F10" t="str">
        <f>IF(OR(master_invoice[[#This Row],[jumlah]]&gt;$J$7+$J$8,master_invoice[[#This Row],[jumlah]]&lt;$J$6-$J$8),"Outlier","Normal")</f>
        <v>Normal</v>
      </c>
      <c r="G10" t="str">
        <f>LEFT(master_invoice[[#This Row],[jumlah]],1)</f>
        <v>1</v>
      </c>
      <c r="J10" t="s">
        <v>787</v>
      </c>
      <c r="K10" t="s">
        <v>788</v>
      </c>
      <c r="L10" t="s">
        <v>789</v>
      </c>
    </row>
    <row r="11" spans="1:13" x14ac:dyDescent="0.4">
      <c r="A11" s="1" t="s">
        <v>13</v>
      </c>
      <c r="B11" s="2">
        <v>37314</v>
      </c>
      <c r="C11">
        <v>110120</v>
      </c>
      <c r="D11">
        <v>10268</v>
      </c>
      <c r="E11" t="str">
        <f>IF(OR(master_invoice[[#This Row],[jumlah]]&gt;$J$2+$J$4,master_invoice[[#This Row],[jumlah]]&lt;$J$2-$J$4),"Outlier","Normal")</f>
        <v>Normal</v>
      </c>
      <c r="F11" t="str">
        <f>IF(OR(master_invoice[[#This Row],[jumlah]]&gt;$J$7+$J$8,master_invoice[[#This Row],[jumlah]]&lt;$J$6-$J$8),"Outlier","Normal")</f>
        <v>Normal</v>
      </c>
      <c r="G11" t="str">
        <f>LEFT(master_invoice[[#This Row],[jumlah]],1)</f>
        <v>1</v>
      </c>
      <c r="I11">
        <v>1</v>
      </c>
      <c r="J11">
        <f>COUNTIF(master_invoice[1st digit],I11)</f>
        <v>248</v>
      </c>
      <c r="K11" s="3">
        <f>J11/SUM($J$11:$J$19)</f>
        <v>0.31835686777920413</v>
      </c>
      <c r="L11" s="3">
        <f>LOG10(1+1/I11)</f>
        <v>0.3010299956639812</v>
      </c>
      <c r="M11" s="4">
        <f>K11-L11</f>
        <v>1.7326872115222935E-2</v>
      </c>
    </row>
    <row r="12" spans="1:13" x14ac:dyDescent="0.4">
      <c r="A12" s="1" t="s">
        <v>14</v>
      </c>
      <c r="B12" s="2">
        <v>37316</v>
      </c>
      <c r="C12">
        <v>353660</v>
      </c>
      <c r="D12">
        <v>10267</v>
      </c>
      <c r="E12" t="str">
        <f>IF(OR(master_invoice[[#This Row],[jumlah]]&gt;$J$2+$J$4,master_invoice[[#This Row],[jumlah]]&lt;$J$2-$J$4),"Outlier","Normal")</f>
        <v>Normal</v>
      </c>
      <c r="F12" t="str">
        <f>IF(OR(master_invoice[[#This Row],[jumlah]]&gt;$J$7+$J$8,master_invoice[[#This Row],[jumlah]]&lt;$J$6-$J$8),"Outlier","Normal")</f>
        <v>Normal</v>
      </c>
      <c r="G12" t="str">
        <f>LEFT(master_invoice[[#This Row],[jumlah]],1)</f>
        <v>3</v>
      </c>
      <c r="I12">
        <v>2</v>
      </c>
      <c r="J12">
        <f>COUNTIF(master_invoice[1st digit],I12)</f>
        <v>142</v>
      </c>
      <c r="K12" s="3">
        <f t="shared" ref="K12:K19" si="0">J12/SUM($J$11:$J$19)</f>
        <v>0.1822849807445443</v>
      </c>
      <c r="L12" s="3">
        <f t="shared" ref="L12:L19" si="1">LOG10(1+1/I12)</f>
        <v>0.17609125905568124</v>
      </c>
      <c r="M12" s="4">
        <f t="shared" ref="M12:M19" si="2">K12-L12</f>
        <v>6.1937216888630631E-3</v>
      </c>
    </row>
    <row r="13" spans="1:13" x14ac:dyDescent="0.4">
      <c r="A13" s="1" t="s">
        <v>15</v>
      </c>
      <c r="B13" s="2">
        <v>37317</v>
      </c>
      <c r="C13">
        <v>186340</v>
      </c>
      <c r="D13">
        <v>10249</v>
      </c>
      <c r="E13" t="str">
        <f>IF(OR(master_invoice[[#This Row],[jumlah]]&gt;$J$2+$J$4,master_invoice[[#This Row],[jumlah]]&lt;$J$2-$J$4),"Outlier","Normal")</f>
        <v>Normal</v>
      </c>
      <c r="F13" t="str">
        <f>IF(OR(master_invoice[[#This Row],[jumlah]]&gt;$J$7+$J$8,master_invoice[[#This Row],[jumlah]]&lt;$J$6-$J$8),"Outlier","Normal")</f>
        <v>Normal</v>
      </c>
      <c r="G13" t="str">
        <f>LEFT(master_invoice[[#This Row],[jumlah]],1)</f>
        <v>1</v>
      </c>
      <c r="I13">
        <v>3</v>
      </c>
      <c r="J13">
        <f>COUNTIF(master_invoice[1st digit],I13)</f>
        <v>92</v>
      </c>
      <c r="K13" s="3">
        <f t="shared" si="0"/>
        <v>0.11810012836970475</v>
      </c>
      <c r="L13" s="3">
        <f t="shared" si="1"/>
        <v>0.12493873660829993</v>
      </c>
      <c r="M13" s="4">
        <f t="shared" si="2"/>
        <v>-6.8386082385951813E-3</v>
      </c>
    </row>
    <row r="14" spans="1:13" x14ac:dyDescent="0.4">
      <c r="A14" s="1" t="s">
        <v>16</v>
      </c>
      <c r="B14" s="2">
        <v>37317</v>
      </c>
      <c r="C14">
        <v>55662</v>
      </c>
      <c r="D14">
        <v>10254</v>
      </c>
      <c r="E14" t="str">
        <f>IF(OR(master_invoice[[#This Row],[jumlah]]&gt;$J$2+$J$4,master_invoice[[#This Row],[jumlah]]&lt;$J$2-$J$4),"Outlier","Normal")</f>
        <v>Normal</v>
      </c>
      <c r="F14" t="str">
        <f>IF(OR(master_invoice[[#This Row],[jumlah]]&gt;$J$7+$J$8,master_invoice[[#This Row],[jumlah]]&lt;$J$6-$J$8),"Outlier","Normal")</f>
        <v>Normal</v>
      </c>
      <c r="G14" t="str">
        <f>LEFT(master_invoice[[#This Row],[jumlah]],1)</f>
        <v>5</v>
      </c>
      <c r="I14">
        <v>4</v>
      </c>
      <c r="J14">
        <f>COUNTIF(master_invoice[1st digit],I14)</f>
        <v>65</v>
      </c>
      <c r="K14" s="3">
        <f t="shared" si="0"/>
        <v>8.3440308087291401E-2</v>
      </c>
      <c r="L14" s="3">
        <f t="shared" si="1"/>
        <v>9.691001300805642E-2</v>
      </c>
      <c r="M14" s="4">
        <f t="shared" si="2"/>
        <v>-1.3469704920765019E-2</v>
      </c>
    </row>
    <row r="15" spans="1:13" x14ac:dyDescent="0.4">
      <c r="A15" s="1" t="s">
        <v>17</v>
      </c>
      <c r="B15" s="2">
        <v>37320</v>
      </c>
      <c r="C15">
        <v>35100</v>
      </c>
      <c r="D15">
        <v>10279</v>
      </c>
      <c r="E15" t="str">
        <f>IF(OR(master_invoice[[#This Row],[jumlah]]&gt;$J$2+$J$4,master_invoice[[#This Row],[jumlah]]&lt;$J$2-$J$4),"Outlier","Normal")</f>
        <v>Normal</v>
      </c>
      <c r="F15" t="str">
        <f>IF(OR(master_invoice[[#This Row],[jumlah]]&gt;$J$7+$J$8,master_invoice[[#This Row],[jumlah]]&lt;$J$6-$J$8),"Outlier","Normal")</f>
        <v>Normal</v>
      </c>
      <c r="G15" t="str">
        <f>LEFT(master_invoice[[#This Row],[jumlah]],1)</f>
        <v>3</v>
      </c>
      <c r="I15">
        <v>5</v>
      </c>
      <c r="J15">
        <f>COUNTIF(master_invoice[1st digit],I15)</f>
        <v>59</v>
      </c>
      <c r="K15" s="3">
        <f t="shared" si="0"/>
        <v>7.5738125802310652E-2</v>
      </c>
      <c r="L15" s="3">
        <f t="shared" si="1"/>
        <v>7.9181246047624818E-2</v>
      </c>
      <c r="M15" s="4">
        <f t="shared" si="2"/>
        <v>-3.4431202453141657E-3</v>
      </c>
    </row>
    <row r="16" spans="1:13" x14ac:dyDescent="0.4">
      <c r="A16" s="1" t="s">
        <v>18</v>
      </c>
      <c r="B16" s="2">
        <v>37321</v>
      </c>
      <c r="C16">
        <v>10080</v>
      </c>
      <c r="D16">
        <v>10259</v>
      </c>
      <c r="E16" t="str">
        <f>IF(OR(master_invoice[[#This Row],[jumlah]]&gt;$J$2+$J$4,master_invoice[[#This Row],[jumlah]]&lt;$J$2-$J$4),"Outlier","Normal")</f>
        <v>Normal</v>
      </c>
      <c r="F16" t="str">
        <f>IF(OR(master_invoice[[#This Row],[jumlah]]&gt;$J$7+$J$8,master_invoice[[#This Row],[jumlah]]&lt;$J$6-$J$8),"Outlier","Normal")</f>
        <v>Normal</v>
      </c>
      <c r="G16" t="str">
        <f>LEFT(master_invoice[[#This Row],[jumlah]],1)</f>
        <v>1</v>
      </c>
      <c r="I16">
        <v>6</v>
      </c>
      <c r="J16">
        <f>COUNTIF(master_invoice[1st digit],I16)</f>
        <v>50</v>
      </c>
      <c r="K16" s="3">
        <f t="shared" si="0"/>
        <v>6.4184852374839535E-2</v>
      </c>
      <c r="L16" s="3">
        <f t="shared" si="1"/>
        <v>6.6946789630613221E-2</v>
      </c>
      <c r="M16" s="4">
        <f t="shared" si="2"/>
        <v>-2.761937255773686E-3</v>
      </c>
    </row>
    <row r="17" spans="1:13" x14ac:dyDescent="0.4">
      <c r="A17" s="1" t="s">
        <v>19</v>
      </c>
      <c r="B17" s="2">
        <v>37323</v>
      </c>
      <c r="C17">
        <v>58400</v>
      </c>
      <c r="D17">
        <v>10262</v>
      </c>
      <c r="E17" t="str">
        <f>IF(OR(master_invoice[[#This Row],[jumlah]]&gt;$J$2+$J$4,master_invoice[[#This Row],[jumlah]]&lt;$J$2-$J$4),"Outlier","Normal")</f>
        <v>Normal</v>
      </c>
      <c r="F17" t="str">
        <f>IF(OR(master_invoice[[#This Row],[jumlah]]&gt;$J$7+$J$8,master_invoice[[#This Row],[jumlah]]&lt;$J$6-$J$8),"Outlier","Normal")</f>
        <v>Normal</v>
      </c>
      <c r="G17" t="str">
        <f>LEFT(master_invoice[[#This Row],[jumlah]],1)</f>
        <v>5</v>
      </c>
      <c r="I17">
        <v>7</v>
      </c>
      <c r="J17">
        <f>COUNTIF(master_invoice[1st digit],I17)</f>
        <v>45</v>
      </c>
      <c r="K17" s="3">
        <f t="shared" si="0"/>
        <v>5.7766367137355584E-2</v>
      </c>
      <c r="L17" s="3">
        <f t="shared" si="1"/>
        <v>5.7991946977686733E-2</v>
      </c>
      <c r="M17" s="4">
        <f t="shared" si="2"/>
        <v>-2.2557984033114847E-4</v>
      </c>
    </row>
    <row r="18" spans="1:13" x14ac:dyDescent="0.4">
      <c r="A18" s="1" t="s">
        <v>20</v>
      </c>
      <c r="B18" s="2">
        <v>37324</v>
      </c>
      <c r="C18">
        <v>4800</v>
      </c>
      <c r="D18">
        <v>10271</v>
      </c>
      <c r="E18" t="str">
        <f>IF(OR(master_invoice[[#This Row],[jumlah]]&gt;$J$2+$J$4,master_invoice[[#This Row],[jumlah]]&lt;$J$2-$J$4),"Outlier","Normal")</f>
        <v>Normal</v>
      </c>
      <c r="F18" t="str">
        <f>IF(OR(master_invoice[[#This Row],[jumlah]]&gt;$J$7+$J$8,master_invoice[[#This Row],[jumlah]]&lt;$J$6-$J$8),"Outlier","Normal")</f>
        <v>Normal</v>
      </c>
      <c r="G18" t="str">
        <f>LEFT(master_invoice[[#This Row],[jumlah]],1)</f>
        <v>4</v>
      </c>
      <c r="I18">
        <v>8</v>
      </c>
      <c r="J18">
        <f>COUNTIF(master_invoice[1st digit],I18)</f>
        <v>33</v>
      </c>
      <c r="K18" s="3">
        <f t="shared" si="0"/>
        <v>4.2362002567394093E-2</v>
      </c>
      <c r="L18" s="3">
        <f t="shared" si="1"/>
        <v>5.1152522447381291E-2</v>
      </c>
      <c r="M18" s="4">
        <f t="shared" si="2"/>
        <v>-8.7905198799871978E-3</v>
      </c>
    </row>
    <row r="19" spans="1:13" x14ac:dyDescent="0.4">
      <c r="A19" s="1" t="s">
        <v>21</v>
      </c>
      <c r="B19" s="2">
        <v>37326</v>
      </c>
      <c r="C19">
        <v>38122</v>
      </c>
      <c r="D19">
        <v>10266</v>
      </c>
      <c r="E19" t="str">
        <f>IF(OR(master_invoice[[#This Row],[jumlah]]&gt;$J$2+$J$4,master_invoice[[#This Row],[jumlah]]&lt;$J$2-$J$4),"Outlier","Normal")</f>
        <v>Normal</v>
      </c>
      <c r="F19" t="str">
        <f>IF(OR(master_invoice[[#This Row],[jumlah]]&gt;$J$7+$J$8,master_invoice[[#This Row],[jumlah]]&lt;$J$6-$J$8),"Outlier","Normal")</f>
        <v>Normal</v>
      </c>
      <c r="G19" t="str">
        <f>LEFT(master_invoice[[#This Row],[jumlah]],1)</f>
        <v>3</v>
      </c>
      <c r="I19">
        <v>9</v>
      </c>
      <c r="J19">
        <f>COUNTIF(master_invoice[1st digit],I19)</f>
        <v>45</v>
      </c>
      <c r="K19" s="3">
        <f t="shared" si="0"/>
        <v>5.7766367137355584E-2</v>
      </c>
      <c r="L19" s="3">
        <f t="shared" si="1"/>
        <v>4.5757490560675143E-2</v>
      </c>
      <c r="M19" s="4">
        <f t="shared" si="2"/>
        <v>1.2008876576680441E-2</v>
      </c>
    </row>
    <row r="20" spans="1:13" x14ac:dyDescent="0.4">
      <c r="A20" s="1" t="s">
        <v>22</v>
      </c>
      <c r="B20" s="2">
        <v>37328</v>
      </c>
      <c r="C20">
        <v>46200</v>
      </c>
      <c r="D20">
        <v>10276</v>
      </c>
      <c r="E20" t="str">
        <f>IF(OR(master_invoice[[#This Row],[jumlah]]&gt;$J$2+$J$4,master_invoice[[#This Row],[jumlah]]&lt;$J$2-$J$4),"Outlier","Normal")</f>
        <v>Normal</v>
      </c>
      <c r="F20" t="str">
        <f>IF(OR(master_invoice[[#This Row],[jumlah]]&gt;$J$7+$J$8,master_invoice[[#This Row],[jumlah]]&lt;$J$6-$J$8),"Outlier","Normal")</f>
        <v>Normal</v>
      </c>
      <c r="G20" t="str">
        <f>LEFT(master_invoice[[#This Row],[jumlah]],1)</f>
        <v>4</v>
      </c>
    </row>
    <row r="21" spans="1:13" x14ac:dyDescent="0.4">
      <c r="A21" s="1" t="s">
        <v>23</v>
      </c>
      <c r="B21" s="2">
        <v>37333</v>
      </c>
      <c r="C21">
        <v>165512</v>
      </c>
      <c r="D21">
        <v>10260</v>
      </c>
      <c r="E21" t="str">
        <f>IF(OR(master_invoice[[#This Row],[jumlah]]&gt;$J$2+$J$4,master_invoice[[#This Row],[jumlah]]&lt;$J$2-$J$4),"Outlier","Normal")</f>
        <v>Normal</v>
      </c>
      <c r="F21" t="str">
        <f>IF(OR(master_invoice[[#This Row],[jumlah]]&gt;$J$7+$J$8,master_invoice[[#This Row],[jumlah]]&lt;$J$6-$J$8),"Outlier","Normal")</f>
        <v>Normal</v>
      </c>
      <c r="G21" t="str">
        <f>LEFT(master_invoice[[#This Row],[jumlah]],1)</f>
        <v>1</v>
      </c>
    </row>
    <row r="22" spans="1:13" x14ac:dyDescent="0.4">
      <c r="A22" s="1" t="s">
        <v>24</v>
      </c>
      <c r="B22" s="2">
        <v>37334</v>
      </c>
      <c r="C22">
        <v>273955</v>
      </c>
      <c r="D22">
        <v>10255</v>
      </c>
      <c r="E22" t="str">
        <f>IF(OR(master_invoice[[#This Row],[jumlah]]&gt;$J$2+$J$4,master_invoice[[#This Row],[jumlah]]&lt;$J$2-$J$4),"Outlier","Normal")</f>
        <v>Normal</v>
      </c>
      <c r="F22" t="str">
        <f>IF(OR(master_invoice[[#This Row],[jumlah]]&gt;$J$7+$J$8,master_invoice[[#This Row],[jumlah]]&lt;$J$6-$J$8),"Outlier","Normal")</f>
        <v>Normal</v>
      </c>
      <c r="G22" t="str">
        <f>LEFT(master_invoice[[#This Row],[jumlah]],1)</f>
        <v>2</v>
      </c>
    </row>
    <row r="23" spans="1:13" x14ac:dyDescent="0.4">
      <c r="A23" s="1" t="s">
        <v>25</v>
      </c>
      <c r="B23" s="2">
        <v>37334</v>
      </c>
      <c r="C23">
        <v>56958</v>
      </c>
      <c r="D23">
        <v>10256</v>
      </c>
      <c r="E23" t="str">
        <f>IF(OR(master_invoice[[#This Row],[jumlah]]&gt;$J$2+$J$4,master_invoice[[#This Row],[jumlah]]&lt;$J$2-$J$4),"Outlier","Normal")</f>
        <v>Normal</v>
      </c>
      <c r="F23" t="str">
        <f>IF(OR(master_invoice[[#This Row],[jumlah]]&gt;$J$7+$J$8,master_invoice[[#This Row],[jumlah]]&lt;$J$6-$J$8),"Outlier","Normal")</f>
        <v>Normal</v>
      </c>
      <c r="G23" t="str">
        <f>LEFT(master_invoice[[#This Row],[jumlah]],1)</f>
        <v>5</v>
      </c>
    </row>
    <row r="24" spans="1:13" x14ac:dyDescent="0.4">
      <c r="A24" s="1" t="s">
        <v>26</v>
      </c>
      <c r="B24" s="2">
        <v>37336</v>
      </c>
      <c r="C24">
        <v>331760</v>
      </c>
      <c r="D24">
        <v>10286</v>
      </c>
      <c r="E24" t="str">
        <f>IF(OR(master_invoice[[#This Row],[jumlah]]&gt;$J$2+$J$4,master_invoice[[#This Row],[jumlah]]&lt;$J$2-$J$4),"Outlier","Normal")</f>
        <v>Normal</v>
      </c>
      <c r="F24" t="str">
        <f>IF(OR(master_invoice[[#This Row],[jumlah]]&gt;$J$7+$J$8,master_invoice[[#This Row],[jumlah]]&lt;$J$6-$J$8),"Outlier","Normal")</f>
        <v>Normal</v>
      </c>
      <c r="G24" t="str">
        <f>LEFT(master_invoice[[#This Row],[jumlah]],1)</f>
        <v>3</v>
      </c>
    </row>
    <row r="25" spans="1:13" x14ac:dyDescent="0.4">
      <c r="A25" s="1" t="s">
        <v>27</v>
      </c>
      <c r="B25" s="2">
        <v>37337</v>
      </c>
      <c r="C25">
        <v>160160</v>
      </c>
      <c r="D25">
        <v>10272</v>
      </c>
      <c r="E25" t="str">
        <f>IF(OR(master_invoice[[#This Row],[jumlah]]&gt;$J$2+$J$4,master_invoice[[#This Row],[jumlah]]&lt;$J$2-$J$4),"Outlier","Normal")</f>
        <v>Normal</v>
      </c>
      <c r="F25" t="str">
        <f>IF(OR(master_invoice[[#This Row],[jumlah]]&gt;$J$7+$J$8,master_invoice[[#This Row],[jumlah]]&lt;$J$6-$J$8),"Outlier","Normal")</f>
        <v>Normal</v>
      </c>
      <c r="G25" t="str">
        <f>LEFT(master_invoice[[#This Row],[jumlah]],1)</f>
        <v>1</v>
      </c>
    </row>
    <row r="26" spans="1:13" x14ac:dyDescent="0.4">
      <c r="A26" s="1" t="s">
        <v>28</v>
      </c>
      <c r="B26" s="2">
        <v>37337</v>
      </c>
      <c r="C26">
        <v>59246</v>
      </c>
      <c r="D26">
        <v>10274</v>
      </c>
      <c r="E26" t="str">
        <f>IF(OR(master_invoice[[#This Row],[jumlah]]&gt;$J$2+$J$4,master_invoice[[#This Row],[jumlah]]&lt;$J$2-$J$4),"Outlier","Normal")</f>
        <v>Normal</v>
      </c>
      <c r="F26" t="str">
        <f>IF(OR(master_invoice[[#This Row],[jumlah]]&gt;$J$7+$J$8,master_invoice[[#This Row],[jumlah]]&lt;$J$6-$J$8),"Outlier","Normal")</f>
        <v>Normal</v>
      </c>
      <c r="G26" t="str">
        <f>LEFT(master_invoice[[#This Row],[jumlah]],1)</f>
        <v>5</v>
      </c>
    </row>
    <row r="27" spans="1:13" x14ac:dyDescent="0.4">
      <c r="A27" s="1" t="s">
        <v>29</v>
      </c>
      <c r="B27" s="2">
        <v>37338</v>
      </c>
      <c r="C27">
        <v>9515</v>
      </c>
      <c r="D27">
        <v>10281</v>
      </c>
      <c r="E27" t="str">
        <f>IF(OR(master_invoice[[#This Row],[jumlah]]&gt;$J$2+$J$4,master_invoice[[#This Row],[jumlah]]&lt;$J$2-$J$4),"Outlier","Normal")</f>
        <v>Normal</v>
      </c>
      <c r="F27" t="str">
        <f>IF(OR(master_invoice[[#This Row],[jumlah]]&gt;$J$7+$J$8,master_invoice[[#This Row],[jumlah]]&lt;$J$6-$J$8),"Outlier","Normal")</f>
        <v>Normal</v>
      </c>
      <c r="G27" t="str">
        <f>LEFT(master_invoice[[#This Row],[jumlah]],1)</f>
        <v>9</v>
      </c>
    </row>
    <row r="28" spans="1:13" x14ac:dyDescent="0.4">
      <c r="A28" s="1" t="s">
        <v>30</v>
      </c>
      <c r="B28" s="2">
        <v>37343</v>
      </c>
      <c r="C28">
        <v>49752</v>
      </c>
      <c r="D28">
        <v>10291</v>
      </c>
      <c r="E28" t="str">
        <f>IF(OR(master_invoice[[#This Row],[jumlah]]&gt;$J$2+$J$4,master_invoice[[#This Row],[jumlah]]&lt;$J$2-$J$4),"Outlier","Normal")</f>
        <v>Normal</v>
      </c>
      <c r="F28" t="str">
        <f>IF(OR(master_invoice[[#This Row],[jumlah]]&gt;$J$7+$J$8,master_invoice[[#This Row],[jumlah]]&lt;$J$6-$J$8),"Outlier","Normal")</f>
        <v>Normal</v>
      </c>
      <c r="G28" t="str">
        <f>LEFT(master_invoice[[#This Row],[jumlah]],1)</f>
        <v>4</v>
      </c>
    </row>
    <row r="29" spans="1:13" x14ac:dyDescent="0.4">
      <c r="A29" s="1" t="s">
        <v>31</v>
      </c>
      <c r="B29" s="2">
        <v>37345</v>
      </c>
      <c r="C29">
        <v>8010</v>
      </c>
      <c r="D29">
        <v>10288</v>
      </c>
      <c r="E29" t="str">
        <f>IF(OR(master_invoice[[#This Row],[jumlah]]&gt;$J$2+$J$4,master_invoice[[#This Row],[jumlah]]&lt;$J$2-$J$4),"Outlier","Normal")</f>
        <v>Normal</v>
      </c>
      <c r="F29" t="str">
        <f>IF(OR(master_invoice[[#This Row],[jumlah]]&gt;$J$7+$J$8,master_invoice[[#This Row],[jumlah]]&lt;$J$6-$J$8),"Outlier","Normal")</f>
        <v>Normal</v>
      </c>
      <c r="G29" t="str">
        <f>LEFT(master_invoice[[#This Row],[jumlah]],1)</f>
        <v>8</v>
      </c>
    </row>
    <row r="30" spans="1:13" x14ac:dyDescent="0.4">
      <c r="A30" s="1" t="s">
        <v>32</v>
      </c>
      <c r="B30" s="2">
        <v>37347</v>
      </c>
      <c r="C30">
        <v>206118</v>
      </c>
      <c r="D30">
        <v>10263</v>
      </c>
      <c r="E30" t="str">
        <f>IF(OR(master_invoice[[#This Row],[jumlah]]&gt;$J$2+$J$4,master_invoice[[#This Row],[jumlah]]&lt;$J$2-$J$4),"Outlier","Normal")</f>
        <v>Normal</v>
      </c>
      <c r="F30" t="str">
        <f>IF(OR(master_invoice[[#This Row],[jumlah]]&gt;$J$7+$J$8,master_invoice[[#This Row],[jumlah]]&lt;$J$6-$J$8),"Outlier","Normal")</f>
        <v>Normal</v>
      </c>
      <c r="G30" t="str">
        <f>LEFT(master_invoice[[#This Row],[jumlah]],1)</f>
        <v>2</v>
      </c>
    </row>
    <row r="31" spans="1:13" x14ac:dyDescent="0.4">
      <c r="A31" s="1" t="s">
        <v>33</v>
      </c>
      <c r="B31" s="2">
        <v>37347</v>
      </c>
      <c r="C31">
        <v>142000</v>
      </c>
      <c r="D31">
        <v>10297</v>
      </c>
      <c r="E31" t="str">
        <f>IF(OR(master_invoice[[#This Row],[jumlah]]&gt;$J$2+$J$4,master_invoice[[#This Row],[jumlah]]&lt;$J$2-$J$4),"Outlier","Normal")</f>
        <v>Normal</v>
      </c>
      <c r="F31" t="str">
        <f>IF(OR(master_invoice[[#This Row],[jumlah]]&gt;$J$7+$J$8,master_invoice[[#This Row],[jumlah]]&lt;$J$6-$J$8),"Outlier","Normal")</f>
        <v>Normal</v>
      </c>
      <c r="G31" t="str">
        <f>LEFT(master_invoice[[#This Row],[jumlah]],1)</f>
        <v>1</v>
      </c>
    </row>
    <row r="32" spans="1:13" x14ac:dyDescent="0.4">
      <c r="A32" s="1" t="s">
        <v>34</v>
      </c>
      <c r="B32" s="2">
        <v>37350</v>
      </c>
      <c r="C32">
        <v>90090</v>
      </c>
      <c r="D32">
        <v>10287</v>
      </c>
      <c r="E32" t="str">
        <f>IF(OR(master_invoice[[#This Row],[jumlah]]&gt;$J$2+$J$4,master_invoice[[#This Row],[jumlah]]&lt;$J$2-$J$4),"Outlier","Normal")</f>
        <v>Normal</v>
      </c>
      <c r="F32" t="str">
        <f>IF(OR(master_invoice[[#This Row],[jumlah]]&gt;$J$7+$J$8,master_invoice[[#This Row],[jumlah]]&lt;$J$6-$J$8),"Outlier","Normal")</f>
        <v>Normal</v>
      </c>
      <c r="G32" t="str">
        <f>LEFT(master_invoice[[#This Row],[jumlah]],1)</f>
        <v>9</v>
      </c>
    </row>
    <row r="33" spans="1:7" x14ac:dyDescent="0.4">
      <c r="A33" s="1" t="s">
        <v>35</v>
      </c>
      <c r="B33" s="2">
        <v>37354</v>
      </c>
      <c r="C33">
        <v>224101</v>
      </c>
      <c r="D33">
        <v>10273</v>
      </c>
      <c r="E33" t="str">
        <f>IF(OR(master_invoice[[#This Row],[jumlah]]&gt;$J$2+$J$4,master_invoice[[#This Row],[jumlah]]&lt;$J$2-$J$4),"Outlier","Normal")</f>
        <v>Normal</v>
      </c>
      <c r="F33" t="str">
        <f>IF(OR(master_invoice[[#This Row],[jumlah]]&gt;$J$7+$J$8,master_invoice[[#This Row],[jumlah]]&lt;$J$6-$J$8),"Outlier","Normal")</f>
        <v>Normal</v>
      </c>
      <c r="G33" t="str">
        <f>LEFT(master_invoice[[#This Row],[jumlah]],1)</f>
        <v>2</v>
      </c>
    </row>
    <row r="34" spans="1:7" x14ac:dyDescent="0.4">
      <c r="A34" s="1" t="s">
        <v>36</v>
      </c>
      <c r="B34" s="2">
        <v>37354</v>
      </c>
      <c r="C34">
        <v>17094</v>
      </c>
      <c r="D34">
        <v>10282</v>
      </c>
      <c r="E34" t="str">
        <f>IF(OR(master_invoice[[#This Row],[jumlah]]&gt;$J$2+$J$4,master_invoice[[#This Row],[jumlah]]&lt;$J$2-$J$4),"Outlier","Normal")</f>
        <v>Normal</v>
      </c>
      <c r="F34" t="str">
        <f>IF(OR(master_invoice[[#This Row],[jumlah]]&gt;$J$7+$J$8,master_invoice[[#This Row],[jumlah]]&lt;$J$6-$J$8),"Outlier","Normal")</f>
        <v>Normal</v>
      </c>
      <c r="G34" t="str">
        <f>LEFT(master_invoice[[#This Row],[jumlah]],1)</f>
        <v>1</v>
      </c>
    </row>
    <row r="35" spans="1:7" x14ac:dyDescent="0.4">
      <c r="A35" s="1" t="s">
        <v>37</v>
      </c>
      <c r="B35" s="2">
        <v>37354</v>
      </c>
      <c r="C35">
        <v>264500</v>
      </c>
      <c r="D35">
        <v>10298</v>
      </c>
      <c r="E35" t="str">
        <f>IF(OR(master_invoice[[#This Row],[jumlah]]&gt;$J$2+$J$4,master_invoice[[#This Row],[jumlah]]&lt;$J$2-$J$4),"Outlier","Normal")</f>
        <v>Normal</v>
      </c>
      <c r="F35" t="str">
        <f>IF(OR(master_invoice[[#This Row],[jumlah]]&gt;$J$7+$J$8,master_invoice[[#This Row],[jumlah]]&lt;$J$6-$J$8),"Outlier","Normal")</f>
        <v>Normal</v>
      </c>
      <c r="G35" t="str">
        <f>LEFT(master_invoice[[#This Row],[jumlah]],1)</f>
        <v>2</v>
      </c>
    </row>
    <row r="36" spans="1:7" x14ac:dyDescent="0.4">
      <c r="A36" s="1" t="s">
        <v>38</v>
      </c>
      <c r="B36" s="2">
        <v>37354</v>
      </c>
      <c r="C36">
        <v>66880</v>
      </c>
      <c r="D36">
        <v>10300</v>
      </c>
      <c r="E36" t="str">
        <f>IF(OR(master_invoice[[#This Row],[jumlah]]&gt;$J$2+$J$4,master_invoice[[#This Row],[jumlah]]&lt;$J$2-$J$4),"Outlier","Normal")</f>
        <v>Normal</v>
      </c>
      <c r="F36" t="str">
        <f>IF(OR(master_invoice[[#This Row],[jumlah]]&gt;$J$7+$J$8,master_invoice[[#This Row],[jumlah]]&lt;$J$6-$J$8),"Outlier","Normal")</f>
        <v>Normal</v>
      </c>
      <c r="G36" t="str">
        <f>LEFT(master_invoice[[#This Row],[jumlah]],1)</f>
        <v>6</v>
      </c>
    </row>
    <row r="37" spans="1:7" x14ac:dyDescent="0.4">
      <c r="A37" s="1" t="s">
        <v>39</v>
      </c>
      <c r="B37" s="2">
        <v>37356</v>
      </c>
      <c r="C37">
        <v>115566</v>
      </c>
      <c r="D37">
        <v>10296</v>
      </c>
      <c r="E37" t="str">
        <f>IF(OR(master_invoice[[#This Row],[jumlah]]&gt;$J$2+$J$4,master_invoice[[#This Row],[jumlah]]&lt;$J$2-$J$4),"Outlier","Normal")</f>
        <v>Normal</v>
      </c>
      <c r="F37" t="str">
        <f>IF(OR(master_invoice[[#This Row],[jumlah]]&gt;$J$7+$J$8,master_invoice[[#This Row],[jumlah]]&lt;$J$6-$J$8),"Outlier","Normal")</f>
        <v>Normal</v>
      </c>
      <c r="G37" t="str">
        <f>LEFT(master_invoice[[#This Row],[jumlah]],1)</f>
        <v>1</v>
      </c>
    </row>
    <row r="38" spans="1:7" x14ac:dyDescent="0.4">
      <c r="A38" s="1" t="s">
        <v>40</v>
      </c>
      <c r="B38" s="2">
        <v>37361</v>
      </c>
      <c r="C38">
        <v>54835</v>
      </c>
      <c r="D38">
        <v>10306</v>
      </c>
      <c r="E38" t="str">
        <f>IF(OR(master_invoice[[#This Row],[jumlah]]&gt;$J$2+$J$4,master_invoice[[#This Row],[jumlah]]&lt;$J$2-$J$4),"Outlier","Normal")</f>
        <v>Normal</v>
      </c>
      <c r="F38" t="str">
        <f>IF(OR(master_invoice[[#This Row],[jumlah]]&gt;$J$7+$J$8,master_invoice[[#This Row],[jumlah]]&lt;$J$6-$J$8),"Outlier","Normal")</f>
        <v>Normal</v>
      </c>
      <c r="G38" t="str">
        <f>LEFT(master_invoice[[#This Row],[jumlah]],1)</f>
        <v>5</v>
      </c>
    </row>
    <row r="39" spans="1:7" x14ac:dyDescent="0.4">
      <c r="A39" s="1" t="s">
        <v>41</v>
      </c>
      <c r="B39" s="2">
        <v>37366</v>
      </c>
      <c r="C39">
        <v>32102</v>
      </c>
      <c r="D39">
        <v>10275</v>
      </c>
      <c r="E39" t="str">
        <f>IF(OR(master_invoice[[#This Row],[jumlah]]&gt;$J$2+$J$4,master_invoice[[#This Row],[jumlah]]&lt;$J$2-$J$4),"Outlier","Normal")</f>
        <v>Normal</v>
      </c>
      <c r="F39" t="str">
        <f>IF(OR(master_invoice[[#This Row],[jumlah]]&gt;$J$7+$J$8,master_invoice[[#This Row],[jumlah]]&lt;$J$6-$J$8),"Outlier","Normal")</f>
        <v>Normal</v>
      </c>
      <c r="G39" t="str">
        <f>LEFT(master_invoice[[#This Row],[jumlah]],1)</f>
        <v>3</v>
      </c>
    </row>
    <row r="40" spans="1:7" x14ac:dyDescent="0.4">
      <c r="A40" s="1" t="s">
        <v>42</v>
      </c>
      <c r="B40" s="2">
        <v>37367</v>
      </c>
      <c r="C40">
        <v>270880</v>
      </c>
      <c r="D40">
        <v>10302</v>
      </c>
      <c r="E40" t="str">
        <f>IF(OR(master_invoice[[#This Row],[jumlah]]&gt;$J$2+$J$4,master_invoice[[#This Row],[jumlah]]&lt;$J$2-$J$4),"Outlier","Normal")</f>
        <v>Normal</v>
      </c>
      <c r="F40" t="str">
        <f>IF(OR(master_invoice[[#This Row],[jumlah]]&gt;$J$7+$J$8,master_invoice[[#This Row],[jumlah]]&lt;$J$6-$J$8),"Outlier","Normal")</f>
        <v>Normal</v>
      </c>
      <c r="G40" t="str">
        <f>LEFT(master_invoice[[#This Row],[jumlah]],1)</f>
        <v>2</v>
      </c>
    </row>
    <row r="41" spans="1:7" x14ac:dyDescent="0.4">
      <c r="A41" s="1" t="s">
        <v>43</v>
      </c>
      <c r="B41" s="2">
        <v>37372</v>
      </c>
      <c r="C41">
        <v>141480</v>
      </c>
      <c r="D41">
        <v>10283</v>
      </c>
      <c r="E41" t="str">
        <f>IF(OR(master_invoice[[#This Row],[jumlah]]&gt;$J$2+$J$4,master_invoice[[#This Row],[jumlah]]&lt;$J$2-$J$4),"Outlier","Normal")</f>
        <v>Normal</v>
      </c>
      <c r="F41" t="str">
        <f>IF(OR(master_invoice[[#This Row],[jumlah]]&gt;$J$7+$J$8,master_invoice[[#This Row],[jumlah]]&lt;$J$6-$J$8),"Outlier","Normal")</f>
        <v>Normal</v>
      </c>
      <c r="G41" t="str">
        <f>LEFT(master_invoice[[#This Row],[jumlah]],1)</f>
        <v>1</v>
      </c>
    </row>
    <row r="42" spans="1:7" x14ac:dyDescent="0.4">
      <c r="A42" s="1" t="s">
        <v>44</v>
      </c>
      <c r="B42" s="2">
        <v>37373</v>
      </c>
      <c r="C42">
        <v>238590</v>
      </c>
      <c r="D42">
        <v>10290</v>
      </c>
      <c r="E42" t="str">
        <f>IF(OR(master_invoice[[#This Row],[jumlah]]&gt;$J$2+$J$4,master_invoice[[#This Row],[jumlah]]&lt;$J$2-$J$4),"Outlier","Normal")</f>
        <v>Normal</v>
      </c>
      <c r="F42" t="str">
        <f>IF(OR(master_invoice[[#This Row],[jumlah]]&gt;$J$7+$J$8,master_invoice[[#This Row],[jumlah]]&lt;$J$6-$J$8),"Outlier","Normal")</f>
        <v>Normal</v>
      </c>
      <c r="G42" t="str">
        <f>LEFT(master_invoice[[#This Row],[jumlah]],1)</f>
        <v>2</v>
      </c>
    </row>
    <row r="43" spans="1:7" x14ac:dyDescent="0.4">
      <c r="A43" s="1" t="s">
        <v>45</v>
      </c>
      <c r="B43" s="2">
        <v>37378</v>
      </c>
      <c r="C43">
        <v>67452</v>
      </c>
      <c r="D43">
        <v>10280</v>
      </c>
      <c r="E43" t="str">
        <f>IF(OR(master_invoice[[#This Row],[jumlah]]&gt;$J$2+$J$4,master_invoice[[#This Row],[jumlah]]&lt;$J$2-$J$4),"Outlier","Normal")</f>
        <v>Normal</v>
      </c>
      <c r="F43" t="str">
        <f>IF(OR(master_invoice[[#This Row],[jumlah]]&gt;$J$7+$J$8,master_invoice[[#This Row],[jumlah]]&lt;$J$6-$J$8),"Outlier","Normal")</f>
        <v>Normal</v>
      </c>
      <c r="G43" t="str">
        <f>LEFT(master_invoice[[#This Row],[jumlah]],1)</f>
        <v>6</v>
      </c>
    </row>
    <row r="44" spans="1:7" x14ac:dyDescent="0.4">
      <c r="A44" s="1" t="s">
        <v>46</v>
      </c>
      <c r="B44" s="2">
        <v>37379</v>
      </c>
      <c r="C44">
        <v>161480</v>
      </c>
      <c r="D44">
        <v>10312</v>
      </c>
      <c r="E44" t="str">
        <f>IF(OR(master_invoice[[#This Row],[jumlah]]&gt;$J$2+$J$4,master_invoice[[#This Row],[jumlah]]&lt;$J$2-$J$4),"Outlier","Normal")</f>
        <v>Normal</v>
      </c>
      <c r="F44" t="str">
        <f>IF(OR(master_invoice[[#This Row],[jumlah]]&gt;$J$7+$J$8,master_invoice[[#This Row],[jumlah]]&lt;$J$6-$J$8),"Outlier","Normal")</f>
        <v>Normal</v>
      </c>
      <c r="G44" t="str">
        <f>LEFT(master_invoice[[#This Row],[jumlah]],1)</f>
        <v>1</v>
      </c>
    </row>
    <row r="45" spans="1:7" x14ac:dyDescent="0.4">
      <c r="A45" s="1" t="s">
        <v>47</v>
      </c>
      <c r="B45" s="2">
        <v>37380</v>
      </c>
      <c r="C45">
        <v>174336</v>
      </c>
      <c r="D45">
        <v>10285</v>
      </c>
      <c r="E45" t="str">
        <f>IF(OR(master_invoice[[#This Row],[jumlah]]&gt;$J$2+$J$4,master_invoice[[#This Row],[jumlah]]&lt;$J$2-$J$4),"Outlier","Normal")</f>
        <v>Normal</v>
      </c>
      <c r="F45" t="str">
        <f>IF(OR(master_invoice[[#This Row],[jumlah]]&gt;$J$7+$J$8,master_invoice[[#This Row],[jumlah]]&lt;$J$6-$J$8),"Outlier","Normal")</f>
        <v>Normal</v>
      </c>
      <c r="G45" t="str">
        <f>LEFT(master_invoice[[#This Row],[jumlah]],1)</f>
        <v>1</v>
      </c>
    </row>
    <row r="46" spans="1:7" x14ac:dyDescent="0.4">
      <c r="A46" s="1" t="s">
        <v>48</v>
      </c>
      <c r="B46" s="2">
        <v>37380</v>
      </c>
      <c r="C46">
        <v>26880</v>
      </c>
      <c r="D46">
        <v>10311</v>
      </c>
      <c r="E46" t="str">
        <f>IF(OR(master_invoice[[#This Row],[jumlah]]&gt;$J$2+$J$4,master_invoice[[#This Row],[jumlah]]&lt;$J$2-$J$4),"Outlier","Normal")</f>
        <v>Normal</v>
      </c>
      <c r="F46" t="str">
        <f>IF(OR(master_invoice[[#This Row],[jumlah]]&gt;$J$7+$J$8,master_invoice[[#This Row],[jumlah]]&lt;$J$6-$J$8),"Outlier","Normal")</f>
        <v>Normal</v>
      </c>
      <c r="G46" t="str">
        <f>LEFT(master_invoice[[#This Row],[jumlah]],1)</f>
        <v>2</v>
      </c>
    </row>
    <row r="47" spans="1:7" x14ac:dyDescent="0.4">
      <c r="A47" s="1" t="s">
        <v>49</v>
      </c>
      <c r="B47" s="2">
        <v>37382</v>
      </c>
      <c r="C47">
        <v>207636</v>
      </c>
      <c r="D47">
        <v>10294</v>
      </c>
      <c r="E47" t="str">
        <f>IF(OR(master_invoice[[#This Row],[jumlah]]&gt;$J$2+$J$4,master_invoice[[#This Row],[jumlah]]&lt;$J$2-$J$4),"Outlier","Normal")</f>
        <v>Normal</v>
      </c>
      <c r="F47" t="str">
        <f>IF(OR(master_invoice[[#This Row],[jumlah]]&gt;$J$7+$J$8,master_invoice[[#This Row],[jumlah]]&lt;$J$6-$J$8),"Outlier","Normal")</f>
        <v>Normal</v>
      </c>
      <c r="G47" t="str">
        <f>LEFT(master_invoice[[#This Row],[jumlah]],1)</f>
        <v>2</v>
      </c>
    </row>
    <row r="48" spans="1:7" x14ac:dyDescent="0.4">
      <c r="A48" s="1" t="s">
        <v>50</v>
      </c>
      <c r="B48" s="2">
        <v>37383</v>
      </c>
      <c r="C48">
        <v>75500</v>
      </c>
      <c r="D48">
        <v>10301</v>
      </c>
      <c r="E48" t="str">
        <f>IF(OR(master_invoice[[#This Row],[jumlah]]&gt;$J$2+$J$4,master_invoice[[#This Row],[jumlah]]&lt;$J$2-$J$4),"Outlier","Normal")</f>
        <v>Normal</v>
      </c>
      <c r="F48" t="str">
        <f>IF(OR(master_invoice[[#This Row],[jumlah]]&gt;$J$7+$J$8,master_invoice[[#This Row],[jumlah]]&lt;$J$6-$J$8),"Outlier","Normal")</f>
        <v>Normal</v>
      </c>
      <c r="G48" t="str">
        <f>LEFT(master_invoice[[#This Row],[jumlah]],1)</f>
        <v>7</v>
      </c>
    </row>
    <row r="49" spans="1:7" x14ac:dyDescent="0.4">
      <c r="A49" s="1" t="s">
        <v>51</v>
      </c>
      <c r="B49" s="2">
        <v>37383</v>
      </c>
      <c r="C49">
        <v>230373</v>
      </c>
      <c r="D49">
        <v>10314</v>
      </c>
      <c r="E49" t="str">
        <f>IF(OR(master_invoice[[#This Row],[jumlah]]&gt;$J$2+$J$4,master_invoice[[#This Row],[jumlah]]&lt;$J$2-$J$4),"Outlier","Normal")</f>
        <v>Normal</v>
      </c>
      <c r="F49" t="str">
        <f>IF(OR(master_invoice[[#This Row],[jumlah]]&gt;$J$7+$J$8,master_invoice[[#This Row],[jumlah]]&lt;$J$6-$J$8),"Outlier","Normal")</f>
        <v>Normal</v>
      </c>
      <c r="G49" t="str">
        <f>LEFT(master_invoice[[#This Row],[jumlah]],1)</f>
        <v>2</v>
      </c>
    </row>
    <row r="50" spans="1:7" x14ac:dyDescent="0.4">
      <c r="A50" s="1" t="s">
        <v>52</v>
      </c>
      <c r="B50" s="2">
        <v>37387</v>
      </c>
      <c r="C50">
        <v>56848</v>
      </c>
      <c r="D50">
        <v>10315</v>
      </c>
      <c r="E50" t="str">
        <f>IF(OR(master_invoice[[#This Row],[jumlah]]&gt;$J$2+$J$4,master_invoice[[#This Row],[jumlah]]&lt;$J$2-$J$4),"Outlier","Normal")</f>
        <v>Normal</v>
      </c>
      <c r="F50" t="str">
        <f>IF(OR(master_invoice[[#This Row],[jumlah]]&gt;$J$7+$J$8,master_invoice[[#This Row],[jumlah]]&lt;$J$6-$J$8),"Outlier","Normal")</f>
        <v>Normal</v>
      </c>
      <c r="G50" t="str">
        <f>LEFT(master_invoice[[#This Row],[jumlah]],1)</f>
        <v>5</v>
      </c>
    </row>
    <row r="51" spans="1:7" x14ac:dyDescent="0.4">
      <c r="A51" s="1" t="s">
        <v>53</v>
      </c>
      <c r="B51" s="2">
        <v>37387</v>
      </c>
      <c r="C51">
        <v>15840</v>
      </c>
      <c r="D51">
        <v>10321</v>
      </c>
      <c r="E51" t="str">
        <f>IF(OR(master_invoice[[#This Row],[jumlah]]&gt;$J$2+$J$4,master_invoice[[#This Row],[jumlah]]&lt;$J$2-$J$4),"Outlier","Normal")</f>
        <v>Normal</v>
      </c>
      <c r="F51" t="str">
        <f>IF(OR(master_invoice[[#This Row],[jumlah]]&gt;$J$7+$J$8,master_invoice[[#This Row],[jumlah]]&lt;$J$6-$J$8),"Outlier","Normal")</f>
        <v>Normal</v>
      </c>
      <c r="G51" t="str">
        <f>LEFT(master_invoice[[#This Row],[jumlah]],1)</f>
        <v>1</v>
      </c>
    </row>
    <row r="52" spans="1:7" x14ac:dyDescent="0.4">
      <c r="A52" s="1" t="s">
        <v>54</v>
      </c>
      <c r="B52" s="2">
        <v>37388</v>
      </c>
      <c r="C52">
        <v>142560</v>
      </c>
      <c r="D52">
        <v>10292</v>
      </c>
      <c r="E52" t="str">
        <f>IF(OR(master_invoice[[#This Row],[jumlah]]&gt;$J$2+$J$4,master_invoice[[#This Row],[jumlah]]&lt;$J$2-$J$4),"Outlier","Normal")</f>
        <v>Normal</v>
      </c>
      <c r="F52" t="str">
        <f>IF(OR(master_invoice[[#This Row],[jumlah]]&gt;$J$7+$J$8,master_invoice[[#This Row],[jumlah]]&lt;$J$6-$J$8),"Outlier","Normal")</f>
        <v>Normal</v>
      </c>
      <c r="G52" t="str">
        <f>LEFT(master_invoice[[#This Row],[jumlah]],1)</f>
        <v>1</v>
      </c>
    </row>
    <row r="53" spans="1:7" x14ac:dyDescent="0.4">
      <c r="A53" s="1" t="s">
        <v>55</v>
      </c>
      <c r="B53" s="2">
        <v>37388</v>
      </c>
      <c r="C53">
        <v>46640</v>
      </c>
      <c r="D53">
        <v>10307</v>
      </c>
      <c r="E53" t="str">
        <f>IF(OR(master_invoice[[#This Row],[jumlah]]&gt;$J$2+$J$4,master_invoice[[#This Row],[jumlah]]&lt;$J$2-$J$4),"Outlier","Normal")</f>
        <v>Normal</v>
      </c>
      <c r="F53" t="str">
        <f>IF(OR(master_invoice[[#This Row],[jumlah]]&gt;$J$7+$J$8,master_invoice[[#This Row],[jumlah]]&lt;$J$6-$J$8),"Outlier","Normal")</f>
        <v>Normal</v>
      </c>
      <c r="G53" t="str">
        <f>LEFT(master_invoice[[#This Row],[jumlah]],1)</f>
        <v>4</v>
      </c>
    </row>
    <row r="54" spans="1:7" x14ac:dyDescent="0.4">
      <c r="A54" s="1" t="s">
        <v>56</v>
      </c>
      <c r="B54" s="2">
        <v>37389</v>
      </c>
      <c r="C54">
        <v>52734</v>
      </c>
      <c r="D54">
        <v>10289</v>
      </c>
      <c r="E54" t="str">
        <f>IF(OR(master_invoice[[#This Row],[jumlah]]&gt;$J$2+$J$4,master_invoice[[#This Row],[jumlah]]&lt;$J$2-$J$4),"Outlier","Normal")</f>
        <v>Normal</v>
      </c>
      <c r="F54" t="str">
        <f>IF(OR(master_invoice[[#This Row],[jumlah]]&gt;$J$7+$J$8,master_invoice[[#This Row],[jumlah]]&lt;$J$6-$J$8),"Outlier","Normal")</f>
        <v>Normal</v>
      </c>
      <c r="G54" t="str">
        <f>LEFT(master_invoice[[#This Row],[jumlah]],1)</f>
        <v>5</v>
      </c>
    </row>
    <row r="55" spans="1:7" x14ac:dyDescent="0.4">
      <c r="A55" s="1" t="s">
        <v>57</v>
      </c>
      <c r="B55" s="2">
        <v>37389</v>
      </c>
      <c r="C55">
        <v>38445</v>
      </c>
      <c r="D55">
        <v>10299</v>
      </c>
      <c r="E55" t="str">
        <f>IF(OR(master_invoice[[#This Row],[jumlah]]&gt;$J$2+$J$4,master_invoice[[#This Row],[jumlah]]&lt;$J$2-$J$4),"Outlier","Normal")</f>
        <v>Normal</v>
      </c>
      <c r="F55" t="str">
        <f>IF(OR(master_invoice[[#This Row],[jumlah]]&gt;$J$7+$J$8,master_invoice[[#This Row],[jumlah]]&lt;$J$6-$J$8),"Outlier","Normal")</f>
        <v>Normal</v>
      </c>
      <c r="G55" t="str">
        <f>LEFT(master_invoice[[#This Row],[jumlah]],1)</f>
        <v>3</v>
      </c>
    </row>
    <row r="56" spans="1:7" x14ac:dyDescent="0.4">
      <c r="A56" s="1" t="s">
        <v>58</v>
      </c>
      <c r="B56" s="2">
        <v>37389</v>
      </c>
      <c r="C56">
        <v>119120</v>
      </c>
      <c r="D56">
        <v>10319</v>
      </c>
      <c r="E56" t="str">
        <f>IF(OR(master_invoice[[#This Row],[jumlah]]&gt;$J$2+$J$4,master_invoice[[#This Row],[jumlah]]&lt;$J$2-$J$4),"Outlier","Normal")</f>
        <v>Normal</v>
      </c>
      <c r="F56" t="str">
        <f>IF(OR(master_invoice[[#This Row],[jumlah]]&gt;$J$7+$J$8,master_invoice[[#This Row],[jumlah]]&lt;$J$6-$J$8),"Outlier","Normal")</f>
        <v>Normal</v>
      </c>
      <c r="G56" t="str">
        <f>LEFT(master_invoice[[#This Row],[jumlah]],1)</f>
        <v>1</v>
      </c>
    </row>
    <row r="57" spans="1:7" x14ac:dyDescent="0.4">
      <c r="A57" s="1" t="s">
        <v>59</v>
      </c>
      <c r="B57" s="2">
        <v>37391</v>
      </c>
      <c r="C57">
        <v>95440</v>
      </c>
      <c r="D57">
        <v>10304</v>
      </c>
      <c r="E57" t="str">
        <f>IF(OR(master_invoice[[#This Row],[jumlah]]&gt;$J$2+$J$4,master_invoice[[#This Row],[jumlah]]&lt;$J$2-$J$4),"Outlier","Normal")</f>
        <v>Normal</v>
      </c>
      <c r="F57" t="str">
        <f>IF(OR(master_invoice[[#This Row],[jumlah]]&gt;$J$7+$J$8,master_invoice[[#This Row],[jumlah]]&lt;$J$6-$J$8),"Outlier","Normal")</f>
        <v>Normal</v>
      </c>
      <c r="G57" t="str">
        <f>LEFT(master_invoice[[#This Row],[jumlah]],1)</f>
        <v>9</v>
      </c>
    </row>
    <row r="58" spans="1:7" x14ac:dyDescent="0.4">
      <c r="A58" s="1" t="s">
        <v>60</v>
      </c>
      <c r="B58" s="2">
        <v>37393</v>
      </c>
      <c r="C58">
        <v>176200</v>
      </c>
      <c r="D58">
        <v>10309</v>
      </c>
      <c r="E58" t="str">
        <f>IF(OR(master_invoice[[#This Row],[jumlah]]&gt;$J$2+$J$4,master_invoice[[#This Row],[jumlah]]&lt;$J$2-$J$4),"Outlier","Normal")</f>
        <v>Normal</v>
      </c>
      <c r="F58" t="str">
        <f>IF(OR(master_invoice[[#This Row],[jumlah]]&gt;$J$7+$J$8,master_invoice[[#This Row],[jumlah]]&lt;$J$6-$J$8),"Outlier","Normal")</f>
        <v>Normal</v>
      </c>
      <c r="G58" t="str">
        <f>LEFT(master_invoice[[#This Row],[jumlah]],1)</f>
        <v>1</v>
      </c>
    </row>
    <row r="59" spans="1:7" x14ac:dyDescent="0.4">
      <c r="A59" s="1" t="s">
        <v>61</v>
      </c>
      <c r="B59" s="2">
        <v>37395</v>
      </c>
      <c r="C59">
        <v>8880</v>
      </c>
      <c r="D59">
        <v>10308</v>
      </c>
      <c r="E59" t="str">
        <f>IF(OR(master_invoice[[#This Row],[jumlah]]&gt;$J$2+$J$4,master_invoice[[#This Row],[jumlah]]&lt;$J$2-$J$4),"Outlier","Normal")</f>
        <v>Normal</v>
      </c>
      <c r="F59" t="str">
        <f>IF(OR(master_invoice[[#This Row],[jumlah]]&gt;$J$7+$J$8,master_invoice[[#This Row],[jumlah]]&lt;$J$6-$J$8),"Outlier","Normal")</f>
        <v>Normal</v>
      </c>
      <c r="G59" t="str">
        <f>LEFT(master_invoice[[#This Row],[jumlah]],1)</f>
        <v>8</v>
      </c>
    </row>
    <row r="60" spans="1:7" x14ac:dyDescent="0.4">
      <c r="A60" s="1" t="s">
        <v>62</v>
      </c>
      <c r="B60" s="2">
        <v>37395</v>
      </c>
      <c r="C60">
        <v>223978</v>
      </c>
      <c r="D60">
        <v>10335</v>
      </c>
      <c r="E60" t="str">
        <f>IF(OR(master_invoice[[#This Row],[jumlah]]&gt;$J$2+$J$4,master_invoice[[#This Row],[jumlah]]&lt;$J$2-$J$4),"Outlier","Normal")</f>
        <v>Normal</v>
      </c>
      <c r="F60" t="str">
        <f>IF(OR(master_invoice[[#This Row],[jumlah]]&gt;$J$7+$J$8,master_invoice[[#This Row],[jumlah]]&lt;$J$6-$J$8),"Outlier","Normal")</f>
        <v>Normal</v>
      </c>
      <c r="G60" t="str">
        <f>LEFT(master_invoice[[#This Row],[jumlah]],1)</f>
        <v>2</v>
      </c>
    </row>
    <row r="61" spans="1:7" x14ac:dyDescent="0.4">
      <c r="A61" s="1" t="s">
        <v>63</v>
      </c>
      <c r="B61" s="2">
        <v>37397</v>
      </c>
      <c r="C61">
        <v>56760</v>
      </c>
      <c r="D61">
        <v>10320</v>
      </c>
      <c r="E61" t="str">
        <f>IF(OR(master_invoice[[#This Row],[jumlah]]&gt;$J$2+$J$4,master_invoice[[#This Row],[jumlah]]&lt;$J$2-$J$4),"Outlier","Normal")</f>
        <v>Normal</v>
      </c>
      <c r="F61" t="str">
        <f>IF(OR(master_invoice[[#This Row],[jumlah]]&gt;$J$7+$J$8,master_invoice[[#This Row],[jumlah]]&lt;$J$6-$J$8),"Outlier","Normal")</f>
        <v>Normal</v>
      </c>
      <c r="G61" t="str">
        <f>LEFT(master_invoice[[#This Row],[jumlah]],1)</f>
        <v>5</v>
      </c>
    </row>
    <row r="62" spans="1:7" x14ac:dyDescent="0.4">
      <c r="A62" s="1" t="s">
        <v>64</v>
      </c>
      <c r="B62" s="2">
        <v>37399</v>
      </c>
      <c r="C62">
        <v>181000</v>
      </c>
      <c r="D62">
        <v>10327</v>
      </c>
      <c r="E62" t="str">
        <f>IF(OR(master_invoice[[#This Row],[jumlah]]&gt;$J$2+$J$4,master_invoice[[#This Row],[jumlah]]&lt;$J$2-$J$4),"Outlier","Normal")</f>
        <v>Normal</v>
      </c>
      <c r="F62" t="str">
        <f>IF(OR(master_invoice[[#This Row],[jumlah]]&gt;$J$7+$J$8,master_invoice[[#This Row],[jumlah]]&lt;$J$6-$J$8),"Outlier","Normal")</f>
        <v>Normal</v>
      </c>
      <c r="G62" t="str">
        <f>LEFT(master_invoice[[#This Row],[jumlah]],1)</f>
        <v>1</v>
      </c>
    </row>
    <row r="63" spans="1:7" x14ac:dyDescent="0.4">
      <c r="A63" s="1" t="s">
        <v>65</v>
      </c>
      <c r="B63" s="2">
        <v>37399</v>
      </c>
      <c r="C63">
        <v>9735</v>
      </c>
      <c r="D63">
        <v>10331</v>
      </c>
      <c r="E63" t="str">
        <f>IF(OR(master_invoice[[#This Row],[jumlah]]&gt;$J$2+$J$4,master_invoice[[#This Row],[jumlah]]&lt;$J$2-$J$4),"Outlier","Normal")</f>
        <v>Normal</v>
      </c>
      <c r="F63" t="str">
        <f>IF(OR(master_invoice[[#This Row],[jumlah]]&gt;$J$7+$J$8,master_invoice[[#This Row],[jumlah]]&lt;$J$6-$J$8),"Outlier","Normal")</f>
        <v>Normal</v>
      </c>
      <c r="G63" t="str">
        <f>LEFT(master_invoice[[#This Row],[jumlah]],1)</f>
        <v>9</v>
      </c>
    </row>
    <row r="64" spans="1:7" x14ac:dyDescent="0.4">
      <c r="A64" s="1" t="s">
        <v>66</v>
      </c>
      <c r="B64" s="2">
        <v>37403</v>
      </c>
      <c r="C64">
        <v>18084</v>
      </c>
      <c r="D64">
        <v>10323</v>
      </c>
      <c r="E64" t="str">
        <f>IF(OR(master_invoice[[#This Row],[jumlah]]&gt;$J$2+$J$4,master_invoice[[#This Row],[jumlah]]&lt;$J$2-$J$4),"Outlier","Normal")</f>
        <v>Normal</v>
      </c>
      <c r="F64" t="str">
        <f>IF(OR(master_invoice[[#This Row],[jumlah]]&gt;$J$7+$J$8,master_invoice[[#This Row],[jumlah]]&lt;$J$6-$J$8),"Outlier","Normal")</f>
        <v>Normal</v>
      </c>
      <c r="G64" t="str">
        <f>LEFT(master_invoice[[#This Row],[jumlah]],1)</f>
        <v>1</v>
      </c>
    </row>
    <row r="65" spans="1:7" x14ac:dyDescent="0.4">
      <c r="A65" s="1" t="s">
        <v>67</v>
      </c>
      <c r="B65" s="2">
        <v>37406</v>
      </c>
      <c r="C65">
        <v>96492</v>
      </c>
      <c r="D65">
        <v>10333</v>
      </c>
      <c r="E65" t="str">
        <f>IF(OR(master_invoice[[#This Row],[jumlah]]&gt;$J$2+$J$4,master_invoice[[#This Row],[jumlah]]&lt;$J$2-$J$4),"Outlier","Normal")</f>
        <v>Normal</v>
      </c>
      <c r="F65" t="str">
        <f>IF(OR(master_invoice[[#This Row],[jumlah]]&gt;$J$7+$J$8,master_invoice[[#This Row],[jumlah]]&lt;$J$6-$J$8),"Outlier","Normal")</f>
        <v>Normal</v>
      </c>
      <c r="G65" t="str">
        <f>LEFT(master_invoice[[#This Row],[jumlah]],1)</f>
        <v>9</v>
      </c>
    </row>
    <row r="66" spans="1:7" x14ac:dyDescent="0.4">
      <c r="A66" s="1" t="s">
        <v>68</v>
      </c>
      <c r="B66" s="2">
        <v>37408</v>
      </c>
      <c r="C66">
        <v>33600</v>
      </c>
      <c r="D66">
        <v>10310</v>
      </c>
      <c r="E66" t="str">
        <f>IF(OR(master_invoice[[#This Row],[jumlah]]&gt;$J$2+$J$4,master_invoice[[#This Row],[jumlah]]&lt;$J$2-$J$4),"Outlier","Normal")</f>
        <v>Normal</v>
      </c>
      <c r="F66" t="str">
        <f>IF(OR(master_invoice[[#This Row],[jumlah]]&gt;$J$7+$J$8,master_invoice[[#This Row],[jumlah]]&lt;$J$6-$J$8),"Outlier","Normal")</f>
        <v>Normal</v>
      </c>
      <c r="G66" t="str">
        <f>LEFT(master_invoice[[#This Row],[jumlah]],1)</f>
        <v>3</v>
      </c>
    </row>
    <row r="67" spans="1:7" x14ac:dyDescent="0.4">
      <c r="A67" s="1" t="s">
        <v>69</v>
      </c>
      <c r="B67" s="2">
        <v>37409</v>
      </c>
      <c r="C67">
        <v>18240</v>
      </c>
      <c r="D67">
        <v>10313</v>
      </c>
      <c r="E67" t="str">
        <f>IF(OR(master_invoice[[#This Row],[jumlah]]&gt;$J$2+$J$4,master_invoice[[#This Row],[jumlah]]&lt;$J$2-$J$4),"Outlier","Normal")</f>
        <v>Normal</v>
      </c>
      <c r="F67" t="str">
        <f>IF(OR(master_invoice[[#This Row],[jumlah]]&gt;$J$7+$J$8,master_invoice[[#This Row],[jumlah]]&lt;$J$6-$J$8),"Outlier","Normal")</f>
        <v>Normal</v>
      </c>
      <c r="G67" t="str">
        <f>LEFT(master_invoice[[#This Row],[jumlah]],1)</f>
        <v>1</v>
      </c>
    </row>
    <row r="68" spans="1:7" x14ac:dyDescent="0.4">
      <c r="A68" s="1" t="s">
        <v>70</v>
      </c>
      <c r="B68" s="2">
        <v>37410</v>
      </c>
      <c r="C68">
        <v>128480</v>
      </c>
      <c r="D68">
        <v>10328</v>
      </c>
      <c r="E68" t="str">
        <f>IF(OR(master_invoice[[#This Row],[jumlah]]&gt;$J$2+$J$4,master_invoice[[#This Row],[jumlah]]&lt;$J$2-$J$4),"Outlier","Normal")</f>
        <v>Normal</v>
      </c>
      <c r="F68" t="str">
        <f>IF(OR(master_invoice[[#This Row],[jumlah]]&gt;$J$7+$J$8,master_invoice[[#This Row],[jumlah]]&lt;$J$6-$J$8),"Outlier","Normal")</f>
        <v>Normal</v>
      </c>
      <c r="G68" t="str">
        <f>LEFT(master_invoice[[#This Row],[jumlah]],1)</f>
        <v>1</v>
      </c>
    </row>
    <row r="69" spans="1:7" x14ac:dyDescent="0.4">
      <c r="A69" s="1" t="s">
        <v>71</v>
      </c>
      <c r="B69" s="2">
        <v>37411</v>
      </c>
      <c r="C69">
        <v>503627</v>
      </c>
      <c r="D69">
        <v>10329</v>
      </c>
      <c r="E69" t="str">
        <f>IF(OR(master_invoice[[#This Row],[jumlah]]&gt;$J$2+$J$4,master_invoice[[#This Row],[jumlah]]&lt;$J$2-$J$4),"Outlier","Normal")</f>
        <v>Normal</v>
      </c>
      <c r="F69" t="str">
        <f>IF(OR(master_invoice[[#This Row],[jumlah]]&gt;$J$7+$J$8,master_invoice[[#This Row],[jumlah]]&lt;$J$6-$J$8),"Outlier","Normal")</f>
        <v>Outlier</v>
      </c>
      <c r="G69" t="str">
        <f>LEFT(master_invoice[[#This Row],[jumlah]],1)</f>
        <v>5</v>
      </c>
    </row>
    <row r="70" spans="1:7" x14ac:dyDescent="0.4">
      <c r="A70" s="1" t="s">
        <v>72</v>
      </c>
      <c r="B70" s="2">
        <v>37412</v>
      </c>
      <c r="C70">
        <v>98200</v>
      </c>
      <c r="D70">
        <v>10326</v>
      </c>
      <c r="E70" t="str">
        <f>IF(OR(master_invoice[[#This Row],[jumlah]]&gt;$J$2+$J$4,master_invoice[[#This Row],[jumlah]]&lt;$J$2-$J$4),"Outlier","Normal")</f>
        <v>Normal</v>
      </c>
      <c r="F70" t="str">
        <f>IF(OR(master_invoice[[#This Row],[jumlah]]&gt;$J$7+$J$8,master_invoice[[#This Row],[jumlah]]&lt;$J$6-$J$8),"Outlier","Normal")</f>
        <v>Normal</v>
      </c>
      <c r="G70" t="str">
        <f>LEFT(master_invoice[[#This Row],[jumlah]],1)</f>
        <v>9</v>
      </c>
    </row>
    <row r="71" spans="1:7" x14ac:dyDescent="0.4">
      <c r="A71" s="1" t="s">
        <v>73</v>
      </c>
      <c r="B71" s="2">
        <v>37415</v>
      </c>
      <c r="C71">
        <v>202470</v>
      </c>
      <c r="D71">
        <v>10342</v>
      </c>
      <c r="E71" t="str">
        <f>IF(OR(master_invoice[[#This Row],[jumlah]]&gt;$J$2+$J$4,master_invoice[[#This Row],[jumlah]]&lt;$J$2-$J$4),"Outlier","Normal")</f>
        <v>Normal</v>
      </c>
      <c r="F71" t="str">
        <f>IF(OR(master_invoice[[#This Row],[jumlah]]&gt;$J$7+$J$8,master_invoice[[#This Row],[jumlah]]&lt;$J$6-$J$8),"Outlier","Normal")</f>
        <v>Normal</v>
      </c>
      <c r="G71" t="str">
        <f>LEFT(master_invoice[[#This Row],[jumlah]],1)</f>
        <v>2</v>
      </c>
    </row>
    <row r="72" spans="1:7" x14ac:dyDescent="0.4">
      <c r="A72" s="1" t="s">
        <v>74</v>
      </c>
      <c r="B72" s="2">
        <v>37418</v>
      </c>
      <c r="C72">
        <v>31363</v>
      </c>
      <c r="D72">
        <v>10336</v>
      </c>
      <c r="E72" t="str">
        <f>IF(OR(master_invoice[[#This Row],[jumlah]]&gt;$J$2+$J$4,master_invoice[[#This Row],[jumlah]]&lt;$J$2-$J$4),"Outlier","Normal")</f>
        <v>Normal</v>
      </c>
      <c r="F72" t="str">
        <f>IF(OR(master_invoice[[#This Row],[jumlah]]&gt;$J$7+$J$8,master_invoice[[#This Row],[jumlah]]&lt;$J$6-$J$8),"Outlier","Normal")</f>
        <v>Normal</v>
      </c>
      <c r="G72" t="str">
        <f>LEFT(master_invoice[[#This Row],[jumlah]],1)</f>
        <v>3</v>
      </c>
    </row>
    <row r="73" spans="1:7" x14ac:dyDescent="0.4">
      <c r="A73" s="1" t="s">
        <v>75</v>
      </c>
      <c r="B73" s="2">
        <v>37419</v>
      </c>
      <c r="C73">
        <v>15928</v>
      </c>
      <c r="D73">
        <v>10334</v>
      </c>
      <c r="E73" t="str">
        <f>IF(OR(master_invoice[[#This Row],[jumlah]]&gt;$J$2+$J$4,master_invoice[[#This Row],[jumlah]]&lt;$J$2-$J$4),"Outlier","Normal")</f>
        <v>Normal</v>
      </c>
      <c r="F73" t="str">
        <f>IF(OR(master_invoice[[#This Row],[jumlah]]&gt;$J$7+$J$8,master_invoice[[#This Row],[jumlah]]&lt;$J$6-$J$8),"Outlier","Normal")</f>
        <v>Normal</v>
      </c>
      <c r="G73" t="str">
        <f>LEFT(master_invoice[[#This Row],[jumlah]],1)</f>
        <v>1</v>
      </c>
    </row>
    <row r="74" spans="1:7" x14ac:dyDescent="0.4">
      <c r="A74" s="1" t="s">
        <v>76</v>
      </c>
      <c r="B74" s="2">
        <v>37420</v>
      </c>
      <c r="C74">
        <v>26444</v>
      </c>
      <c r="D74">
        <v>10318</v>
      </c>
      <c r="E74" t="str">
        <f>IF(OR(master_invoice[[#This Row],[jumlah]]&gt;$J$2+$J$4,master_invoice[[#This Row],[jumlah]]&lt;$J$2-$J$4),"Outlier","Normal")</f>
        <v>Normal</v>
      </c>
      <c r="F74" t="str">
        <f>IF(OR(master_invoice[[#This Row],[jumlah]]&gt;$J$7+$J$8,master_invoice[[#This Row],[jumlah]]&lt;$J$6-$J$8),"Outlier","Normal")</f>
        <v>Normal</v>
      </c>
      <c r="G74" t="str">
        <f>LEFT(master_invoice[[#This Row],[jumlah]],1)</f>
        <v>2</v>
      </c>
    </row>
    <row r="75" spans="1:7" x14ac:dyDescent="0.4">
      <c r="A75" s="1" t="s">
        <v>77</v>
      </c>
      <c r="B75" s="2">
        <v>37421</v>
      </c>
      <c r="C75">
        <v>31680</v>
      </c>
      <c r="D75">
        <v>10317</v>
      </c>
      <c r="E75" t="str">
        <f>IF(OR(master_invoice[[#This Row],[jumlah]]&gt;$J$2+$J$4,master_invoice[[#This Row],[jumlah]]&lt;$J$2-$J$4),"Outlier","Normal")</f>
        <v>Normal</v>
      </c>
      <c r="F75" t="str">
        <f>IF(OR(master_invoice[[#This Row],[jumlah]]&gt;$J$7+$J$8,master_invoice[[#This Row],[jumlah]]&lt;$J$6-$J$8),"Outlier","Normal")</f>
        <v>Normal</v>
      </c>
      <c r="G75" t="str">
        <f>LEFT(master_invoice[[#This Row],[jumlah]],1)</f>
        <v>3</v>
      </c>
    </row>
    <row r="76" spans="1:7" x14ac:dyDescent="0.4">
      <c r="A76" s="1" t="s">
        <v>78</v>
      </c>
      <c r="B76" s="2">
        <v>37425</v>
      </c>
      <c r="C76">
        <v>181390</v>
      </c>
      <c r="D76">
        <v>10330</v>
      </c>
      <c r="E76" t="str">
        <f>IF(OR(master_invoice[[#This Row],[jumlah]]&gt;$J$2+$J$4,master_invoice[[#This Row],[jumlah]]&lt;$J$2-$J$4),"Outlier","Normal")</f>
        <v>Normal</v>
      </c>
      <c r="F76" t="str">
        <f>IF(OR(master_invoice[[#This Row],[jumlah]]&gt;$J$7+$J$8,master_invoice[[#This Row],[jumlah]]&lt;$J$6-$J$8),"Outlier","Normal")</f>
        <v>Normal</v>
      </c>
      <c r="G76" t="str">
        <f>LEFT(master_invoice[[#This Row],[jumlah]],1)</f>
        <v>1</v>
      </c>
    </row>
    <row r="77" spans="1:7" x14ac:dyDescent="0.4">
      <c r="A77" s="1" t="s">
        <v>79</v>
      </c>
      <c r="B77" s="2">
        <v>37426</v>
      </c>
      <c r="C77">
        <v>283500</v>
      </c>
      <c r="D77">
        <v>10316</v>
      </c>
      <c r="E77" t="str">
        <f>IF(OR(master_invoice[[#This Row],[jumlah]]&gt;$J$2+$J$4,master_invoice[[#This Row],[jumlah]]&lt;$J$2-$J$4),"Outlier","Normal")</f>
        <v>Normal</v>
      </c>
      <c r="F77" t="str">
        <f>IF(OR(master_invoice[[#This Row],[jumlah]]&gt;$J$7+$J$8,master_invoice[[#This Row],[jumlah]]&lt;$J$6-$J$8),"Outlier","Normal")</f>
        <v>Normal</v>
      </c>
      <c r="G77" t="str">
        <f>LEFT(master_invoice[[#This Row],[jumlah]],1)</f>
        <v>2</v>
      </c>
    </row>
    <row r="78" spans="1:7" x14ac:dyDescent="0.4">
      <c r="A78" s="1" t="s">
        <v>80</v>
      </c>
      <c r="B78" s="2">
        <v>37426</v>
      </c>
      <c r="C78">
        <v>12320</v>
      </c>
      <c r="D78">
        <v>10322</v>
      </c>
      <c r="E78" t="str">
        <f>IF(OR(master_invoice[[#This Row],[jumlah]]&gt;$J$2+$J$4,master_invoice[[#This Row],[jumlah]]&lt;$J$2-$J$4),"Outlier","Normal")</f>
        <v>Normal</v>
      </c>
      <c r="F78" t="str">
        <f>IF(OR(master_invoice[[#This Row],[jumlah]]&gt;$J$7+$J$8,master_invoice[[#This Row],[jumlah]]&lt;$J$6-$J$8),"Outlier","Normal")</f>
        <v>Normal</v>
      </c>
      <c r="G78" t="str">
        <f>LEFT(master_invoice[[#This Row],[jumlah]],1)</f>
        <v>1</v>
      </c>
    </row>
    <row r="79" spans="1:7" x14ac:dyDescent="0.4">
      <c r="A79" s="1" t="s">
        <v>81</v>
      </c>
      <c r="B79" s="2">
        <v>37434</v>
      </c>
      <c r="C79">
        <v>174240</v>
      </c>
      <c r="D79">
        <v>10343</v>
      </c>
      <c r="E79" t="str">
        <f>IF(OR(master_invoice[[#This Row],[jumlah]]&gt;$J$2+$J$4,master_invoice[[#This Row],[jumlah]]&lt;$J$2-$J$4),"Outlier","Normal")</f>
        <v>Normal</v>
      </c>
      <c r="F79" t="str">
        <f>IF(OR(master_invoice[[#This Row],[jumlah]]&gt;$J$7+$J$8,master_invoice[[#This Row],[jumlah]]&lt;$J$6-$J$8),"Outlier","Normal")</f>
        <v>Normal</v>
      </c>
      <c r="G79" t="str">
        <f>LEFT(master_invoice[[#This Row],[jumlah]],1)</f>
        <v>1</v>
      </c>
    </row>
    <row r="80" spans="1:7" x14ac:dyDescent="0.4">
      <c r="A80" s="1" t="s">
        <v>82</v>
      </c>
      <c r="B80" s="2">
        <v>37435</v>
      </c>
      <c r="C80">
        <v>178077</v>
      </c>
      <c r="D80">
        <v>10346</v>
      </c>
      <c r="E80" t="str">
        <f>IF(OR(master_invoice[[#This Row],[jumlah]]&gt;$J$2+$J$4,master_invoice[[#This Row],[jumlah]]&lt;$J$2-$J$4),"Outlier","Normal")</f>
        <v>Normal</v>
      </c>
      <c r="F80" t="str">
        <f>IF(OR(master_invoice[[#This Row],[jumlah]]&gt;$J$7+$J$8,master_invoice[[#This Row],[jumlah]]&lt;$J$6-$J$8),"Outlier","Normal")</f>
        <v>Normal</v>
      </c>
      <c r="G80" t="str">
        <f>LEFT(master_invoice[[#This Row],[jumlah]],1)</f>
        <v>1</v>
      </c>
    </row>
    <row r="81" spans="1:7" x14ac:dyDescent="0.4">
      <c r="A81" s="1" t="s">
        <v>83</v>
      </c>
      <c r="B81" s="2">
        <v>37436</v>
      </c>
      <c r="C81">
        <v>89586</v>
      </c>
      <c r="D81">
        <v>10347</v>
      </c>
      <c r="E81" t="str">
        <f>IF(OR(master_invoice[[#This Row],[jumlah]]&gt;$J$2+$J$4,master_invoice[[#This Row],[jumlah]]&lt;$J$2-$J$4),"Outlier","Normal")</f>
        <v>Normal</v>
      </c>
      <c r="F81" t="str">
        <f>IF(OR(master_invoice[[#This Row],[jumlah]]&gt;$J$7+$J$8,master_invoice[[#This Row],[jumlah]]&lt;$J$6-$J$8),"Outlier","Normal")</f>
        <v>Normal</v>
      </c>
      <c r="G81" t="str">
        <f>LEFT(master_invoice[[#This Row],[jumlah]],1)</f>
        <v>8</v>
      </c>
    </row>
    <row r="82" spans="1:7" x14ac:dyDescent="0.4">
      <c r="A82" s="1" t="s">
        <v>84</v>
      </c>
      <c r="B82" s="2">
        <v>37436</v>
      </c>
      <c r="C82">
        <v>13630</v>
      </c>
      <c r="D82">
        <v>10352</v>
      </c>
      <c r="E82" t="str">
        <f>IF(OR(master_invoice[[#This Row],[jumlah]]&gt;$J$2+$J$4,master_invoice[[#This Row],[jumlah]]&lt;$J$2-$J$4),"Outlier","Normal")</f>
        <v>Normal</v>
      </c>
      <c r="F82" t="str">
        <f>IF(OR(master_invoice[[#This Row],[jumlah]]&gt;$J$7+$J$8,master_invoice[[#This Row],[jumlah]]&lt;$J$6-$J$8),"Outlier","Normal")</f>
        <v>Normal</v>
      </c>
      <c r="G82" t="str">
        <f>LEFT(master_invoice[[#This Row],[jumlah]],1)</f>
        <v>1</v>
      </c>
    </row>
    <row r="83" spans="1:7" x14ac:dyDescent="0.4">
      <c r="A83" s="1" t="s">
        <v>85</v>
      </c>
      <c r="B83" s="2">
        <v>37437</v>
      </c>
      <c r="C83">
        <v>271370</v>
      </c>
      <c r="D83">
        <v>10337</v>
      </c>
      <c r="E83" t="str">
        <f>IF(OR(master_invoice[[#This Row],[jumlah]]&gt;$J$2+$J$4,master_invoice[[#This Row],[jumlah]]&lt;$J$2-$J$4),"Outlier","Normal")</f>
        <v>Normal</v>
      </c>
      <c r="F83" t="str">
        <f>IF(OR(master_invoice[[#This Row],[jumlah]]&gt;$J$7+$J$8,master_invoice[[#This Row],[jumlah]]&lt;$J$6-$J$8),"Outlier","Normal")</f>
        <v>Normal</v>
      </c>
      <c r="G83" t="str">
        <f>LEFT(master_invoice[[#This Row],[jumlah]],1)</f>
        <v>2</v>
      </c>
    </row>
    <row r="84" spans="1:7" x14ac:dyDescent="0.4">
      <c r="A84" s="1" t="s">
        <v>86</v>
      </c>
      <c r="B84" s="2">
        <v>37438</v>
      </c>
      <c r="C84">
        <v>945261</v>
      </c>
      <c r="D84">
        <v>10353</v>
      </c>
      <c r="E84" t="str">
        <f>IF(OR(master_invoice[[#This Row],[jumlah]]&gt;$J$2+$J$4,master_invoice[[#This Row],[jumlah]]&lt;$J$2-$J$4),"Outlier","Normal")</f>
        <v>Outlier</v>
      </c>
      <c r="F84" t="str">
        <f>IF(OR(master_invoice[[#This Row],[jumlah]]&gt;$J$7+$J$8,master_invoice[[#This Row],[jumlah]]&lt;$J$6-$J$8),"Outlier","Normal")</f>
        <v>Outlier</v>
      </c>
      <c r="G84" t="str">
        <f>LEFT(master_invoice[[#This Row],[jumlah]],1)</f>
        <v>9</v>
      </c>
    </row>
    <row r="85" spans="1:7" x14ac:dyDescent="0.4">
      <c r="A85" s="1" t="s">
        <v>87</v>
      </c>
      <c r="B85" s="2">
        <v>37441</v>
      </c>
      <c r="C85">
        <v>149700</v>
      </c>
      <c r="D85">
        <v>10325</v>
      </c>
      <c r="E85" t="str">
        <f>IF(OR(master_invoice[[#This Row],[jumlah]]&gt;$J$2+$J$4,master_invoice[[#This Row],[jumlah]]&lt;$J$2-$J$4),"Outlier","Normal")</f>
        <v>Normal</v>
      </c>
      <c r="F85" t="str">
        <f>IF(OR(master_invoice[[#This Row],[jumlah]]&gt;$J$7+$J$8,master_invoice[[#This Row],[jumlah]]&lt;$J$6-$J$8),"Outlier","Normal")</f>
        <v>Normal</v>
      </c>
      <c r="G85" t="str">
        <f>LEFT(master_invoice[[#This Row],[jumlah]],1)</f>
        <v>1</v>
      </c>
    </row>
    <row r="86" spans="1:7" x14ac:dyDescent="0.4">
      <c r="A86" s="1" t="s">
        <v>88</v>
      </c>
      <c r="B86" s="2">
        <v>37442</v>
      </c>
      <c r="C86">
        <v>128445</v>
      </c>
      <c r="D86">
        <v>10357</v>
      </c>
      <c r="E86" t="str">
        <f>IF(OR(master_invoice[[#This Row],[jumlah]]&gt;$J$2+$J$4,master_invoice[[#This Row],[jumlah]]&lt;$J$2-$J$4),"Outlier","Normal")</f>
        <v>Normal</v>
      </c>
      <c r="F86" t="str">
        <f>IF(OR(master_invoice[[#This Row],[jumlah]]&gt;$J$7+$J$8,master_invoice[[#This Row],[jumlah]]&lt;$J$6-$J$8),"Outlier","Normal")</f>
        <v>Normal</v>
      </c>
      <c r="G86" t="str">
        <f>LEFT(master_invoice[[#This Row],[jumlah]],1)</f>
        <v>1</v>
      </c>
    </row>
    <row r="87" spans="1:7" x14ac:dyDescent="0.4">
      <c r="A87" s="1" t="s">
        <v>89</v>
      </c>
      <c r="B87" s="2">
        <v>37443</v>
      </c>
      <c r="C87">
        <v>267980</v>
      </c>
      <c r="D87">
        <v>10340</v>
      </c>
      <c r="E87" t="str">
        <f>IF(OR(master_invoice[[#This Row],[jumlah]]&gt;$J$2+$J$4,master_invoice[[#This Row],[jumlah]]&lt;$J$2-$J$4),"Outlier","Normal")</f>
        <v>Normal</v>
      </c>
      <c r="F87" t="str">
        <f>IF(OR(master_invoice[[#This Row],[jumlah]]&gt;$J$7+$J$8,master_invoice[[#This Row],[jumlah]]&lt;$J$6-$J$8),"Outlier","Normal")</f>
        <v>Normal</v>
      </c>
      <c r="G87" t="str">
        <f>LEFT(master_invoice[[#This Row],[jumlah]],1)</f>
        <v>2</v>
      </c>
    </row>
    <row r="88" spans="1:7" x14ac:dyDescent="0.4">
      <c r="A88" s="1" t="s">
        <v>90</v>
      </c>
      <c r="B88" s="2">
        <v>37444</v>
      </c>
      <c r="C88">
        <v>15576</v>
      </c>
      <c r="D88">
        <v>10349</v>
      </c>
      <c r="E88" t="str">
        <f>IF(OR(master_invoice[[#This Row],[jumlah]]&gt;$J$2+$J$4,master_invoice[[#This Row],[jumlah]]&lt;$J$2-$J$4),"Outlier","Normal")</f>
        <v>Normal</v>
      </c>
      <c r="F88" t="str">
        <f>IF(OR(master_invoice[[#This Row],[jumlah]]&gt;$J$7+$J$8,master_invoice[[#This Row],[jumlah]]&lt;$J$6-$J$8),"Outlier","Normal")</f>
        <v>Normal</v>
      </c>
      <c r="G88" t="str">
        <f>LEFT(master_invoice[[#This Row],[jumlah]],1)</f>
        <v>1</v>
      </c>
    </row>
    <row r="89" spans="1:7" x14ac:dyDescent="0.4">
      <c r="A89" s="1" t="s">
        <v>91</v>
      </c>
      <c r="B89" s="2">
        <v>37446</v>
      </c>
      <c r="C89">
        <v>62568</v>
      </c>
      <c r="D89">
        <v>10354</v>
      </c>
      <c r="E89" t="str">
        <f>IF(OR(master_invoice[[#This Row],[jumlah]]&gt;$J$2+$J$4,master_invoice[[#This Row],[jumlah]]&lt;$J$2-$J$4),"Outlier","Normal")</f>
        <v>Normal</v>
      </c>
      <c r="F89" t="str">
        <f>IF(OR(master_invoice[[#This Row],[jumlah]]&gt;$J$7+$J$8,master_invoice[[#This Row],[jumlah]]&lt;$J$6-$J$8),"Outlier","Normal")</f>
        <v>Normal</v>
      </c>
      <c r="G89" t="str">
        <f>LEFT(master_invoice[[#This Row],[jumlah]],1)</f>
        <v>6</v>
      </c>
    </row>
    <row r="90" spans="1:7" x14ac:dyDescent="0.4">
      <c r="A90" s="1" t="s">
        <v>92</v>
      </c>
      <c r="B90" s="2">
        <v>37448</v>
      </c>
      <c r="C90">
        <v>48000</v>
      </c>
      <c r="D90">
        <v>10355</v>
      </c>
      <c r="E90" t="str">
        <f>IF(OR(master_invoice[[#This Row],[jumlah]]&gt;$J$2+$J$4,master_invoice[[#This Row],[jumlah]]&lt;$J$2-$J$4),"Outlier","Normal")</f>
        <v>Normal</v>
      </c>
      <c r="F90" t="str">
        <f>IF(OR(master_invoice[[#This Row],[jumlah]]&gt;$J$7+$J$8,master_invoice[[#This Row],[jumlah]]&lt;$J$6-$J$8),"Outlier","Normal")</f>
        <v>Normal</v>
      </c>
      <c r="G90" t="str">
        <f>LEFT(master_invoice[[#This Row],[jumlah]],1)</f>
        <v>4</v>
      </c>
    </row>
    <row r="91" spans="1:7" x14ac:dyDescent="0.4">
      <c r="A91" s="1" t="s">
        <v>93</v>
      </c>
      <c r="B91" s="2">
        <v>37449</v>
      </c>
      <c r="C91">
        <v>292480</v>
      </c>
      <c r="D91">
        <v>10345</v>
      </c>
      <c r="E91" t="str">
        <f>IF(OR(master_invoice[[#This Row],[jumlah]]&gt;$J$2+$J$4,master_invoice[[#This Row],[jumlah]]&lt;$J$2-$J$4),"Outlier","Normal")</f>
        <v>Normal</v>
      </c>
      <c r="F91" t="str">
        <f>IF(OR(master_invoice[[#This Row],[jumlah]]&gt;$J$7+$J$8,master_invoice[[#This Row],[jumlah]]&lt;$J$6-$J$8),"Outlier","Normal")</f>
        <v>Normal</v>
      </c>
      <c r="G91" t="str">
        <f>LEFT(master_invoice[[#This Row],[jumlah]],1)</f>
        <v>2</v>
      </c>
    </row>
    <row r="92" spans="1:7" x14ac:dyDescent="0.4">
      <c r="A92" s="1" t="s">
        <v>94</v>
      </c>
      <c r="B92" s="2">
        <v>37449</v>
      </c>
      <c r="C92">
        <v>593859</v>
      </c>
      <c r="D92">
        <v>10351</v>
      </c>
      <c r="E92" t="str">
        <f>IF(OR(master_invoice[[#This Row],[jumlah]]&gt;$J$2+$J$4,master_invoice[[#This Row],[jumlah]]&lt;$J$2-$J$4),"Outlier","Normal")</f>
        <v>Normal</v>
      </c>
      <c r="F92" t="str">
        <f>IF(OR(master_invoice[[#This Row],[jumlah]]&gt;$J$7+$J$8,master_invoice[[#This Row],[jumlah]]&lt;$J$6-$J$8),"Outlier","Normal")</f>
        <v>Outlier</v>
      </c>
      <c r="G92" t="str">
        <f>LEFT(master_invoice[[#This Row],[jumlah]],1)</f>
        <v>5</v>
      </c>
    </row>
    <row r="93" spans="1:7" x14ac:dyDescent="0.4">
      <c r="A93" s="1" t="s">
        <v>95</v>
      </c>
      <c r="B93" s="2">
        <v>37450</v>
      </c>
      <c r="C93">
        <v>102795</v>
      </c>
      <c r="D93">
        <v>10338</v>
      </c>
      <c r="E93" t="str">
        <f>IF(OR(master_invoice[[#This Row],[jumlah]]&gt;$J$2+$J$4,master_invoice[[#This Row],[jumlah]]&lt;$J$2-$J$4),"Outlier","Normal")</f>
        <v>Normal</v>
      </c>
      <c r="F93" t="str">
        <f>IF(OR(master_invoice[[#This Row],[jumlah]]&gt;$J$7+$J$8,master_invoice[[#This Row],[jumlah]]&lt;$J$6-$J$8),"Outlier","Normal")</f>
        <v>Normal</v>
      </c>
      <c r="G93" t="str">
        <f>LEFT(master_invoice[[#This Row],[jumlah]],1)</f>
        <v>1</v>
      </c>
    </row>
    <row r="94" spans="1:7" x14ac:dyDescent="0.4">
      <c r="A94" s="1" t="s">
        <v>96</v>
      </c>
      <c r="B94" s="2">
        <v>37451</v>
      </c>
      <c r="C94">
        <v>35260</v>
      </c>
      <c r="D94">
        <v>10341</v>
      </c>
      <c r="E94" t="str">
        <f>IF(OR(master_invoice[[#This Row],[jumlah]]&gt;$J$2+$J$4,master_invoice[[#This Row],[jumlah]]&lt;$J$2-$J$4),"Outlier","Normal")</f>
        <v>Normal</v>
      </c>
      <c r="F94" t="str">
        <f>IF(OR(master_invoice[[#This Row],[jumlah]]&gt;$J$7+$J$8,master_invoice[[#This Row],[jumlah]]&lt;$J$6-$J$8),"Outlier","Normal")</f>
        <v>Normal</v>
      </c>
      <c r="G94" t="str">
        <f>LEFT(master_invoice[[#This Row],[jumlah]],1)</f>
        <v>3</v>
      </c>
    </row>
    <row r="95" spans="1:7" x14ac:dyDescent="0.4">
      <c r="A95" s="1" t="s">
        <v>97</v>
      </c>
      <c r="B95" s="2">
        <v>37452</v>
      </c>
      <c r="C95">
        <v>178688</v>
      </c>
      <c r="D95">
        <v>10332</v>
      </c>
      <c r="E95" t="str">
        <f>IF(OR(master_invoice[[#This Row],[jumlah]]&gt;$J$2+$J$4,master_invoice[[#This Row],[jumlah]]&lt;$J$2-$J$4),"Outlier","Normal")</f>
        <v>Normal</v>
      </c>
      <c r="F95" t="str">
        <f>IF(OR(master_invoice[[#This Row],[jumlah]]&gt;$J$7+$J$8,master_invoice[[#This Row],[jumlah]]&lt;$J$6-$J$8),"Outlier","Normal")</f>
        <v>Normal</v>
      </c>
      <c r="G95" t="str">
        <f>LEFT(master_invoice[[#This Row],[jumlah]],1)</f>
        <v>1</v>
      </c>
    </row>
    <row r="96" spans="1:7" x14ac:dyDescent="0.4">
      <c r="A96" s="1" t="s">
        <v>98</v>
      </c>
      <c r="B96" s="2">
        <v>37456</v>
      </c>
      <c r="C96">
        <v>70627</v>
      </c>
      <c r="D96">
        <v>10350</v>
      </c>
      <c r="E96" t="str">
        <f>IF(OR(master_invoice[[#This Row],[jumlah]]&gt;$J$2+$J$4,master_invoice[[#This Row],[jumlah]]&lt;$J$2-$J$4),"Outlier","Normal")</f>
        <v>Normal</v>
      </c>
      <c r="F96" t="str">
        <f>IF(OR(master_invoice[[#This Row],[jumlah]]&gt;$J$7+$J$8,master_invoice[[#This Row],[jumlah]]&lt;$J$6-$J$8),"Outlier","Normal")</f>
        <v>Normal</v>
      </c>
      <c r="G96" t="str">
        <f>LEFT(master_invoice[[#This Row],[jumlah]],1)</f>
        <v>7</v>
      </c>
    </row>
    <row r="97" spans="1:7" x14ac:dyDescent="0.4">
      <c r="A97" s="1" t="s">
        <v>99</v>
      </c>
      <c r="B97" s="2">
        <v>37459</v>
      </c>
      <c r="C97">
        <v>252560</v>
      </c>
      <c r="D97">
        <v>10344</v>
      </c>
      <c r="E97" t="str">
        <f>IF(OR(master_invoice[[#This Row],[jumlah]]&gt;$J$2+$J$4,master_invoice[[#This Row],[jumlah]]&lt;$J$2-$J$4),"Outlier","Normal")</f>
        <v>Normal</v>
      </c>
      <c r="F97" t="str">
        <f>IF(OR(master_invoice[[#This Row],[jumlah]]&gt;$J$7+$J$8,master_invoice[[#This Row],[jumlah]]&lt;$J$6-$J$8),"Outlier","Normal")</f>
        <v>Normal</v>
      </c>
      <c r="G97" t="str">
        <f>LEFT(master_invoice[[#This Row],[jumlah]],1)</f>
        <v>2</v>
      </c>
    </row>
    <row r="98" spans="1:7" x14ac:dyDescent="0.4">
      <c r="A98" s="1" t="s">
        <v>100</v>
      </c>
      <c r="B98" s="2">
        <v>37466</v>
      </c>
      <c r="C98">
        <v>154960</v>
      </c>
      <c r="D98">
        <v>10362</v>
      </c>
      <c r="E98" t="str">
        <f>IF(OR(master_invoice[[#This Row],[jumlah]]&gt;$J$2+$J$4,master_invoice[[#This Row],[jumlah]]&lt;$J$2-$J$4),"Outlier","Normal")</f>
        <v>Normal</v>
      </c>
      <c r="F98" t="str">
        <f>IF(OR(master_invoice[[#This Row],[jumlah]]&gt;$J$7+$J$8,master_invoice[[#This Row],[jumlah]]&lt;$J$6-$J$8),"Outlier","Normal")</f>
        <v>Normal</v>
      </c>
      <c r="G98" t="str">
        <f>LEFT(master_invoice[[#This Row],[jumlah]],1)</f>
        <v>1</v>
      </c>
    </row>
    <row r="99" spans="1:7" x14ac:dyDescent="0.4">
      <c r="A99" s="1" t="s">
        <v>101</v>
      </c>
      <c r="B99" s="2">
        <v>37466</v>
      </c>
      <c r="C99">
        <v>8026</v>
      </c>
      <c r="D99">
        <v>10371</v>
      </c>
      <c r="E99" t="str">
        <f>IF(OR(master_invoice[[#This Row],[jumlah]]&gt;$J$2+$J$4,master_invoice[[#This Row],[jumlah]]&lt;$J$2-$J$4),"Outlier","Normal")</f>
        <v>Normal</v>
      </c>
      <c r="F99" t="str">
        <f>IF(OR(master_invoice[[#This Row],[jumlah]]&gt;$J$7+$J$8,master_invoice[[#This Row],[jumlah]]&lt;$J$6-$J$8),"Outlier","Normal")</f>
        <v>Normal</v>
      </c>
      <c r="G99" t="str">
        <f>LEFT(master_invoice[[#This Row],[jumlah]],1)</f>
        <v>8</v>
      </c>
    </row>
    <row r="100" spans="1:7" x14ac:dyDescent="0.4">
      <c r="A100" s="1" t="s">
        <v>102</v>
      </c>
      <c r="B100" s="2">
        <v>37468</v>
      </c>
      <c r="C100">
        <v>39996</v>
      </c>
      <c r="D100">
        <v>10348</v>
      </c>
      <c r="E100" t="str">
        <f>IF(OR(master_invoice[[#This Row],[jumlah]]&gt;$J$2+$J$4,master_invoice[[#This Row],[jumlah]]&lt;$J$2-$J$4),"Outlier","Normal")</f>
        <v>Normal</v>
      </c>
      <c r="F100" t="str">
        <f>IF(OR(master_invoice[[#This Row],[jumlah]]&gt;$J$7+$J$8,master_invoice[[#This Row],[jumlah]]&lt;$J$6-$J$8),"Outlier","Normal")</f>
        <v>Normal</v>
      </c>
      <c r="G100" t="str">
        <f>LEFT(master_invoice[[#This Row],[jumlah]],1)</f>
        <v>3</v>
      </c>
    </row>
    <row r="101" spans="1:7" x14ac:dyDescent="0.4">
      <c r="A101" s="1" t="s">
        <v>103</v>
      </c>
      <c r="B101" s="2">
        <v>37472</v>
      </c>
      <c r="C101">
        <v>185876</v>
      </c>
      <c r="D101">
        <v>10368</v>
      </c>
      <c r="E101" t="str">
        <f>IF(OR(master_invoice[[#This Row],[jumlah]]&gt;$J$2+$J$4,master_invoice[[#This Row],[jumlah]]&lt;$J$2-$J$4),"Outlier","Normal")</f>
        <v>Normal</v>
      </c>
      <c r="F101" t="str">
        <f>IF(OR(master_invoice[[#This Row],[jumlah]]&gt;$J$7+$J$8,master_invoice[[#This Row],[jumlah]]&lt;$J$6-$J$8),"Outlier","Normal")</f>
        <v>Normal</v>
      </c>
      <c r="G101" t="str">
        <f>LEFT(master_invoice[[#This Row],[jumlah]],1)</f>
        <v>1</v>
      </c>
    </row>
    <row r="102" spans="1:7" x14ac:dyDescent="0.4">
      <c r="A102" s="1" t="s">
        <v>104</v>
      </c>
      <c r="B102" s="2">
        <v>37474</v>
      </c>
      <c r="C102">
        <v>225086</v>
      </c>
      <c r="D102">
        <v>10361</v>
      </c>
      <c r="E102" t="str">
        <f>IF(OR(master_invoice[[#This Row],[jumlah]]&gt;$J$2+$J$4,master_invoice[[#This Row],[jumlah]]&lt;$J$2-$J$4),"Outlier","Normal")</f>
        <v>Normal</v>
      </c>
      <c r="F102" t="str">
        <f>IF(OR(master_invoice[[#This Row],[jumlah]]&gt;$J$7+$J$8,master_invoice[[#This Row],[jumlah]]&lt;$J$6-$J$8),"Outlier","Normal")</f>
        <v>Normal</v>
      </c>
      <c r="G102" t="str">
        <f>LEFT(master_invoice[[#This Row],[jumlah]],1)</f>
        <v>2</v>
      </c>
    </row>
    <row r="103" spans="1:7" x14ac:dyDescent="0.4">
      <c r="A103" s="1" t="s">
        <v>105</v>
      </c>
      <c r="B103" s="2">
        <v>37475</v>
      </c>
      <c r="C103">
        <v>121704</v>
      </c>
      <c r="D103">
        <v>10356</v>
      </c>
      <c r="E103" t="str">
        <f>IF(OR(master_invoice[[#This Row],[jumlah]]&gt;$J$2+$J$4,master_invoice[[#This Row],[jumlah]]&lt;$J$2-$J$4),"Outlier","Normal")</f>
        <v>Normal</v>
      </c>
      <c r="F103" t="str">
        <f>IF(OR(master_invoice[[#This Row],[jumlah]]&gt;$J$7+$J$8,master_invoice[[#This Row],[jumlah]]&lt;$J$6-$J$8),"Outlier","Normal")</f>
        <v>Normal</v>
      </c>
      <c r="G103" t="str">
        <f>LEFT(master_invoice[[#This Row],[jumlah]],1)</f>
        <v>1</v>
      </c>
    </row>
    <row r="104" spans="1:7" x14ac:dyDescent="0.4">
      <c r="A104" s="1" t="s">
        <v>106</v>
      </c>
      <c r="B104" s="2">
        <v>37479</v>
      </c>
      <c r="C104">
        <v>347168</v>
      </c>
      <c r="D104">
        <v>10359</v>
      </c>
      <c r="E104" t="str">
        <f>IF(OR(master_invoice[[#This Row],[jumlah]]&gt;$J$2+$J$4,master_invoice[[#This Row],[jumlah]]&lt;$J$2-$J$4),"Outlier","Normal")</f>
        <v>Normal</v>
      </c>
      <c r="F104" t="str">
        <f>IF(OR(master_invoice[[#This Row],[jumlah]]&gt;$J$7+$J$8,master_invoice[[#This Row],[jumlah]]&lt;$J$6-$J$8),"Outlier","Normal")</f>
        <v>Normal</v>
      </c>
      <c r="G104" t="str">
        <f>LEFT(master_invoice[[#This Row],[jumlah]],1)</f>
        <v>3</v>
      </c>
    </row>
    <row r="105" spans="1:7" x14ac:dyDescent="0.4">
      <c r="A105" s="1" t="s">
        <v>107</v>
      </c>
      <c r="B105" s="2">
        <v>37479</v>
      </c>
      <c r="C105">
        <v>37180</v>
      </c>
      <c r="D105">
        <v>10375</v>
      </c>
      <c r="E105" t="str">
        <f>IF(OR(master_invoice[[#This Row],[jumlah]]&gt;$J$2+$J$4,master_invoice[[#This Row],[jumlah]]&lt;$J$2-$J$4),"Outlier","Normal")</f>
        <v>Normal</v>
      </c>
      <c r="F105" t="str">
        <f>IF(OR(master_invoice[[#This Row],[jumlah]]&gt;$J$7+$J$8,master_invoice[[#This Row],[jumlah]]&lt;$J$6-$J$8),"Outlier","Normal")</f>
        <v>Normal</v>
      </c>
      <c r="G105" t="str">
        <f>LEFT(master_invoice[[#This Row],[jumlah]],1)</f>
        <v>3</v>
      </c>
    </row>
    <row r="106" spans="1:7" x14ac:dyDescent="0.4">
      <c r="A106" s="1" t="s">
        <v>108</v>
      </c>
      <c r="B106" s="2">
        <v>37479</v>
      </c>
      <c r="C106">
        <v>98890</v>
      </c>
      <c r="D106">
        <v>10383</v>
      </c>
      <c r="E106" t="str">
        <f>IF(OR(master_invoice[[#This Row],[jumlah]]&gt;$J$2+$J$4,master_invoice[[#This Row],[jumlah]]&lt;$J$2-$J$4),"Outlier","Normal")</f>
        <v>Normal</v>
      </c>
      <c r="F106" t="str">
        <f>IF(OR(master_invoice[[#This Row],[jumlah]]&gt;$J$7+$J$8,master_invoice[[#This Row],[jumlah]]&lt;$J$6-$J$8),"Outlier","Normal")</f>
        <v>Normal</v>
      </c>
      <c r="G106" t="str">
        <f>LEFT(master_invoice[[#This Row],[jumlah]],1)</f>
        <v>9</v>
      </c>
    </row>
    <row r="107" spans="1:7" x14ac:dyDescent="0.4">
      <c r="A107" s="1" t="s">
        <v>108</v>
      </c>
      <c r="B107" s="2">
        <v>37481</v>
      </c>
      <c r="C107">
        <v>39900</v>
      </c>
      <c r="D107">
        <v>10376</v>
      </c>
      <c r="E107" t="str">
        <f>IF(OR(master_invoice[[#This Row],[jumlah]]&gt;$J$2+$J$4,master_invoice[[#This Row],[jumlah]]&lt;$J$2-$J$4),"Outlier","Normal")</f>
        <v>Normal</v>
      </c>
      <c r="F107" t="str">
        <f>IF(OR(master_invoice[[#This Row],[jumlah]]&gt;$J$7+$J$8,master_invoice[[#This Row],[jumlah]]&lt;$J$6-$J$8),"Outlier","Normal")</f>
        <v>Normal</v>
      </c>
      <c r="G107" t="str">
        <f>LEFT(master_invoice[[#This Row],[jumlah]],1)</f>
        <v>3</v>
      </c>
    </row>
    <row r="108" spans="1:7" x14ac:dyDescent="0.4">
      <c r="A108" s="1" t="s">
        <v>109</v>
      </c>
      <c r="B108" s="2">
        <v>37483</v>
      </c>
      <c r="C108">
        <v>150304</v>
      </c>
      <c r="D108">
        <v>10373</v>
      </c>
      <c r="E108" t="str">
        <f>IF(OR(master_invoice[[#This Row],[jumlah]]&gt;$J$2+$J$4,master_invoice[[#This Row],[jumlah]]&lt;$J$2-$J$4),"Outlier","Normal")</f>
        <v>Normal</v>
      </c>
      <c r="F108" t="str">
        <f>IF(OR(master_invoice[[#This Row],[jumlah]]&gt;$J$7+$J$8,master_invoice[[#This Row],[jumlah]]&lt;$J$6-$J$8),"Outlier","Normal")</f>
        <v>Normal</v>
      </c>
      <c r="G108" t="str">
        <f>LEFT(master_invoice[[#This Row],[jumlah]],1)</f>
        <v>1</v>
      </c>
    </row>
    <row r="109" spans="1:7" x14ac:dyDescent="0.4">
      <c r="A109" s="1" t="s">
        <v>110</v>
      </c>
      <c r="B109" s="2">
        <v>37486</v>
      </c>
      <c r="C109">
        <v>13600</v>
      </c>
      <c r="D109">
        <v>10366</v>
      </c>
      <c r="E109" t="str">
        <f>IF(OR(master_invoice[[#This Row],[jumlah]]&gt;$J$2+$J$4,master_invoice[[#This Row],[jumlah]]&lt;$J$2-$J$4),"Outlier","Normal")</f>
        <v>Normal</v>
      </c>
      <c r="F109" t="str">
        <f>IF(OR(master_invoice[[#This Row],[jumlah]]&gt;$J$7+$J$8,master_invoice[[#This Row],[jumlah]]&lt;$J$6-$J$8),"Outlier","Normal")</f>
        <v>Normal</v>
      </c>
      <c r="G109" t="str">
        <f>LEFT(master_invoice[[#This Row],[jumlah]],1)</f>
        <v>1</v>
      </c>
    </row>
    <row r="110" spans="1:7" x14ac:dyDescent="0.4">
      <c r="A110" s="1" t="s">
        <v>111</v>
      </c>
      <c r="B110" s="2">
        <v>37490</v>
      </c>
      <c r="C110">
        <v>45900</v>
      </c>
      <c r="D110">
        <v>10374</v>
      </c>
      <c r="E110" t="str">
        <f>IF(OR(master_invoice[[#This Row],[jumlah]]&gt;$J$2+$J$4,master_invoice[[#This Row],[jumlah]]&lt;$J$2-$J$4),"Outlier","Normal")</f>
        <v>Normal</v>
      </c>
      <c r="F110" t="str">
        <f>IF(OR(master_invoice[[#This Row],[jumlah]]&gt;$J$7+$J$8,master_invoice[[#This Row],[jumlah]]&lt;$J$6-$J$8),"Outlier","Normal")</f>
        <v>Normal</v>
      </c>
      <c r="G110" t="str">
        <f>LEFT(master_invoice[[#This Row],[jumlah]],1)</f>
        <v>4</v>
      </c>
    </row>
    <row r="111" spans="1:7" x14ac:dyDescent="0.4">
      <c r="A111" s="1" t="s">
        <v>112</v>
      </c>
      <c r="B111" s="2">
        <v>37492</v>
      </c>
      <c r="C111">
        <v>104500</v>
      </c>
      <c r="D111">
        <v>10364</v>
      </c>
      <c r="E111" t="str">
        <f>IF(OR(master_invoice[[#This Row],[jumlah]]&gt;$J$2+$J$4,master_invoice[[#This Row],[jumlah]]&lt;$J$2-$J$4),"Outlier","Normal")</f>
        <v>Normal</v>
      </c>
      <c r="F111" t="str">
        <f>IF(OR(master_invoice[[#This Row],[jumlah]]&gt;$J$7+$J$8,master_invoice[[#This Row],[jumlah]]&lt;$J$6-$J$8),"Outlier","Normal")</f>
        <v>Normal</v>
      </c>
      <c r="G111" t="str">
        <f>LEFT(master_invoice[[#This Row],[jumlah]],1)</f>
        <v>1</v>
      </c>
    </row>
    <row r="112" spans="1:7" x14ac:dyDescent="0.4">
      <c r="A112" s="1" t="s">
        <v>113</v>
      </c>
      <c r="B112" s="2">
        <v>37494</v>
      </c>
      <c r="C112">
        <v>91762</v>
      </c>
      <c r="D112">
        <v>10367</v>
      </c>
      <c r="E112" t="str">
        <f>IF(OR(master_invoice[[#This Row],[jumlah]]&gt;$J$2+$J$4,master_invoice[[#This Row],[jumlah]]&lt;$J$2-$J$4),"Outlier","Normal")</f>
        <v>Normal</v>
      </c>
      <c r="F112" t="str">
        <f>IF(OR(master_invoice[[#This Row],[jumlah]]&gt;$J$7+$J$8,master_invoice[[#This Row],[jumlah]]&lt;$J$6-$J$8),"Outlier","Normal")</f>
        <v>Normal</v>
      </c>
      <c r="G112" t="str">
        <f>LEFT(master_invoice[[#This Row],[jumlah]],1)</f>
        <v>9</v>
      </c>
    </row>
    <row r="113" spans="1:7" x14ac:dyDescent="0.4">
      <c r="A113" s="1" t="s">
        <v>114</v>
      </c>
      <c r="B113" s="2">
        <v>37495</v>
      </c>
      <c r="C113">
        <v>94996</v>
      </c>
      <c r="D113">
        <v>10377</v>
      </c>
      <c r="E113" t="str">
        <f>IF(OR(master_invoice[[#This Row],[jumlah]]&gt;$J$2+$J$4,master_invoice[[#This Row],[jumlah]]&lt;$J$2-$J$4),"Outlier","Normal")</f>
        <v>Normal</v>
      </c>
      <c r="F113" t="str">
        <f>IF(OR(master_invoice[[#This Row],[jumlah]]&gt;$J$7+$J$8,master_invoice[[#This Row],[jumlah]]&lt;$J$6-$J$8),"Outlier","Normal")</f>
        <v>Normal</v>
      </c>
      <c r="G113" t="str">
        <f>LEFT(master_invoice[[#This Row],[jumlah]],1)</f>
        <v>9</v>
      </c>
    </row>
    <row r="114" spans="1:7" x14ac:dyDescent="0.4">
      <c r="A114" s="1" t="s">
        <v>115</v>
      </c>
      <c r="B114" s="2">
        <v>37496</v>
      </c>
      <c r="C114">
        <v>244464</v>
      </c>
      <c r="D114">
        <v>10384</v>
      </c>
      <c r="E114" t="str">
        <f>IF(OR(master_invoice[[#This Row],[jumlah]]&gt;$J$2+$J$4,master_invoice[[#This Row],[jumlah]]&lt;$J$2-$J$4),"Outlier","Normal")</f>
        <v>Normal</v>
      </c>
      <c r="F114" t="str">
        <f>IF(OR(master_invoice[[#This Row],[jumlah]]&gt;$J$7+$J$8,master_invoice[[#This Row],[jumlah]]&lt;$J$6-$J$8),"Outlier","Normal")</f>
        <v>Normal</v>
      </c>
      <c r="G114" t="str">
        <f>LEFT(master_invoice[[#This Row],[jumlah]],1)</f>
        <v>2</v>
      </c>
    </row>
    <row r="115" spans="1:7" x14ac:dyDescent="0.4">
      <c r="A115" s="1" t="s">
        <v>116</v>
      </c>
      <c r="B115" s="2">
        <v>37498</v>
      </c>
      <c r="C115">
        <v>44352</v>
      </c>
      <c r="D115">
        <v>10365</v>
      </c>
      <c r="E115" t="str">
        <f>IF(OR(master_invoice[[#This Row],[jumlah]]&gt;$J$2+$J$4,master_invoice[[#This Row],[jumlah]]&lt;$J$2-$J$4),"Outlier","Normal")</f>
        <v>Normal</v>
      </c>
      <c r="F115" t="str">
        <f>IF(OR(master_invoice[[#This Row],[jumlah]]&gt;$J$7+$J$8,master_invoice[[#This Row],[jumlah]]&lt;$J$6-$J$8),"Outlier","Normal")</f>
        <v>Normal</v>
      </c>
      <c r="G115" t="str">
        <f>LEFT(master_invoice[[#This Row],[jumlah]],1)</f>
        <v>4</v>
      </c>
    </row>
    <row r="116" spans="1:7" x14ac:dyDescent="0.4">
      <c r="A116" s="1" t="s">
        <v>117</v>
      </c>
      <c r="B116" s="2">
        <v>37499</v>
      </c>
      <c r="C116">
        <v>44720</v>
      </c>
      <c r="D116">
        <v>10363</v>
      </c>
      <c r="E116" t="str">
        <f>IF(OR(master_invoice[[#This Row],[jumlah]]&gt;$J$2+$J$4,master_invoice[[#This Row],[jumlah]]&lt;$J$2-$J$4),"Outlier","Normal")</f>
        <v>Normal</v>
      </c>
      <c r="F116" t="str">
        <f>IF(OR(master_invoice[[#This Row],[jumlah]]&gt;$J$7+$J$8,master_invoice[[#This Row],[jumlah]]&lt;$J$6-$J$8),"Outlier","Normal")</f>
        <v>Normal</v>
      </c>
      <c r="G116" t="str">
        <f>LEFT(master_invoice[[#This Row],[jumlah]],1)</f>
        <v>4</v>
      </c>
    </row>
    <row r="117" spans="1:7" x14ac:dyDescent="0.4">
      <c r="A117" s="1" t="s">
        <v>118</v>
      </c>
      <c r="B117" s="2">
        <v>37499</v>
      </c>
      <c r="C117">
        <v>255695</v>
      </c>
      <c r="D117">
        <v>10393</v>
      </c>
      <c r="E117" t="str">
        <f>IF(OR(master_invoice[[#This Row],[jumlah]]&gt;$J$2+$J$4,master_invoice[[#This Row],[jumlah]]&lt;$J$2-$J$4),"Outlier","Normal")</f>
        <v>Normal</v>
      </c>
      <c r="F117" t="str">
        <f>IF(OR(master_invoice[[#This Row],[jumlah]]&gt;$J$7+$J$8,master_invoice[[#This Row],[jumlah]]&lt;$J$6-$J$8),"Outlier","Normal")</f>
        <v>Normal</v>
      </c>
      <c r="G117" t="str">
        <f>LEFT(master_invoice[[#This Row],[jumlah]],1)</f>
        <v>2</v>
      </c>
    </row>
    <row r="118" spans="1:7" x14ac:dyDescent="0.4">
      <c r="A118" s="1" t="s">
        <v>119</v>
      </c>
      <c r="B118" s="2">
        <v>37499</v>
      </c>
      <c r="C118">
        <v>44200</v>
      </c>
      <c r="D118">
        <v>10394</v>
      </c>
      <c r="E118" t="str">
        <f>IF(OR(master_invoice[[#This Row],[jumlah]]&gt;$J$2+$J$4,master_invoice[[#This Row],[jumlah]]&lt;$J$2-$J$4),"Outlier","Normal")</f>
        <v>Normal</v>
      </c>
      <c r="F118" t="str">
        <f>IF(OR(master_invoice[[#This Row],[jumlah]]&gt;$J$7+$J$8,master_invoice[[#This Row],[jumlah]]&lt;$J$6-$J$8),"Outlier","Normal")</f>
        <v>Normal</v>
      </c>
      <c r="G118" t="str">
        <f>LEFT(master_invoice[[#This Row],[jumlah]],1)</f>
        <v>4</v>
      </c>
    </row>
    <row r="119" spans="1:7" x14ac:dyDescent="0.4">
      <c r="A119" s="1" t="s">
        <v>120</v>
      </c>
      <c r="B119" s="2">
        <v>37501</v>
      </c>
      <c r="C119">
        <v>94961</v>
      </c>
      <c r="D119">
        <v>10379</v>
      </c>
      <c r="E119" t="str">
        <f>IF(OR(master_invoice[[#This Row],[jumlah]]&gt;$J$2+$J$4,master_invoice[[#This Row],[jumlah]]&lt;$J$2-$J$4),"Outlier","Normal")</f>
        <v>Normal</v>
      </c>
      <c r="F119" t="str">
        <f>IF(OR(master_invoice[[#This Row],[jumlah]]&gt;$J$7+$J$8,master_invoice[[#This Row],[jumlah]]&lt;$J$6-$J$8),"Outlier","Normal")</f>
        <v>Normal</v>
      </c>
      <c r="G119" t="str">
        <f>LEFT(master_invoice[[#This Row],[jumlah]],1)</f>
        <v>9</v>
      </c>
    </row>
    <row r="120" spans="1:7" x14ac:dyDescent="0.4">
      <c r="A120" s="1" t="s">
        <v>121</v>
      </c>
      <c r="B120" s="2">
        <v>37502</v>
      </c>
      <c r="C120">
        <v>135168</v>
      </c>
      <c r="D120">
        <v>10388</v>
      </c>
      <c r="E120" t="str">
        <f>IF(OR(master_invoice[[#This Row],[jumlah]]&gt;$J$2+$J$4,master_invoice[[#This Row],[jumlah]]&lt;$J$2-$J$4),"Outlier","Normal")</f>
        <v>Normal</v>
      </c>
      <c r="F120" t="str">
        <f>IF(OR(master_invoice[[#This Row],[jumlah]]&gt;$J$7+$J$8,master_invoice[[#This Row],[jumlah]]&lt;$J$6-$J$8),"Outlier","Normal")</f>
        <v>Normal</v>
      </c>
      <c r="G120" t="str">
        <f>LEFT(master_invoice[[#This Row],[jumlah]],1)</f>
        <v>1</v>
      </c>
    </row>
    <row r="121" spans="1:7" x14ac:dyDescent="0.4">
      <c r="A121" s="1" t="s">
        <v>122</v>
      </c>
      <c r="B121" s="2">
        <v>37503</v>
      </c>
      <c r="C121">
        <v>319000</v>
      </c>
      <c r="D121">
        <v>10382</v>
      </c>
      <c r="E121" t="str">
        <f>IF(OR(master_invoice[[#This Row],[jumlah]]&gt;$J$2+$J$4,master_invoice[[#This Row],[jumlah]]&lt;$J$2-$J$4),"Outlier","Normal")</f>
        <v>Normal</v>
      </c>
      <c r="F121" t="str">
        <f>IF(OR(master_invoice[[#This Row],[jumlah]]&gt;$J$7+$J$8,master_invoice[[#This Row],[jumlah]]&lt;$J$6-$J$8),"Outlier","Normal")</f>
        <v>Normal</v>
      </c>
      <c r="G121" t="str">
        <f>LEFT(master_invoice[[#This Row],[jumlah]],1)</f>
        <v>3</v>
      </c>
    </row>
    <row r="122" spans="1:7" x14ac:dyDescent="0.4">
      <c r="A122" s="1" t="s">
        <v>123</v>
      </c>
      <c r="B122" s="2">
        <v>37504</v>
      </c>
      <c r="C122">
        <v>11352</v>
      </c>
      <c r="D122">
        <v>10378</v>
      </c>
      <c r="E122" t="str">
        <f>IF(OR(master_invoice[[#This Row],[jumlah]]&gt;$J$2+$J$4,master_invoice[[#This Row],[jumlah]]&lt;$J$2-$J$4),"Outlier","Normal")</f>
        <v>Normal</v>
      </c>
      <c r="F122" t="str">
        <f>IF(OR(master_invoice[[#This Row],[jumlah]]&gt;$J$7+$J$8,master_invoice[[#This Row],[jumlah]]&lt;$J$6-$J$8),"Outlier","Normal")</f>
        <v>Normal</v>
      </c>
      <c r="G122" t="str">
        <f>LEFT(master_invoice[[#This Row],[jumlah]],1)</f>
        <v>1</v>
      </c>
    </row>
    <row r="123" spans="1:7" x14ac:dyDescent="0.4">
      <c r="A123" s="1" t="s">
        <v>124</v>
      </c>
      <c r="B123" s="2">
        <v>37504</v>
      </c>
      <c r="C123">
        <v>144520</v>
      </c>
      <c r="D123">
        <v>10380</v>
      </c>
      <c r="E123" t="str">
        <f>IF(OR(master_invoice[[#This Row],[jumlah]]&gt;$J$2+$J$4,master_invoice[[#This Row],[jumlah]]&lt;$J$2-$J$4),"Outlier","Normal")</f>
        <v>Normal</v>
      </c>
      <c r="F123" t="str">
        <f>IF(OR(master_invoice[[#This Row],[jumlah]]&gt;$J$7+$J$8,master_invoice[[#This Row],[jumlah]]&lt;$J$6-$J$8),"Outlier","Normal")</f>
        <v>Normal</v>
      </c>
      <c r="G123" t="str">
        <f>LEFT(master_invoice[[#This Row],[jumlah]],1)</f>
        <v>1</v>
      </c>
    </row>
    <row r="124" spans="1:7" x14ac:dyDescent="0.4">
      <c r="A124" s="1" t="s">
        <v>125</v>
      </c>
      <c r="B124" s="2">
        <v>37504</v>
      </c>
      <c r="C124">
        <v>76032</v>
      </c>
      <c r="D124">
        <v>10385</v>
      </c>
      <c r="E124" t="str">
        <f>IF(OR(master_invoice[[#This Row],[jumlah]]&gt;$J$2+$J$4,master_invoice[[#This Row],[jumlah]]&lt;$J$2-$J$4),"Outlier","Normal")</f>
        <v>Normal</v>
      </c>
      <c r="F124" t="str">
        <f>IF(OR(master_invoice[[#This Row],[jumlah]]&gt;$J$7+$J$8,master_invoice[[#This Row],[jumlah]]&lt;$J$6-$J$8),"Outlier","Normal")</f>
        <v>Normal</v>
      </c>
      <c r="G124" t="str">
        <f>LEFT(master_invoice[[#This Row],[jumlah]],1)</f>
        <v>7</v>
      </c>
    </row>
    <row r="125" spans="1:7" x14ac:dyDescent="0.4">
      <c r="A125" s="1" t="s">
        <v>126</v>
      </c>
      <c r="B125" s="2">
        <v>37509</v>
      </c>
      <c r="C125">
        <v>262944</v>
      </c>
      <c r="D125">
        <v>10369</v>
      </c>
      <c r="E125" t="str">
        <f>IF(OR(master_invoice[[#This Row],[jumlah]]&gt;$J$2+$J$4,master_invoice[[#This Row],[jumlah]]&lt;$J$2-$J$4),"Outlier","Normal")</f>
        <v>Normal</v>
      </c>
      <c r="F125" t="str">
        <f>IF(OR(master_invoice[[#This Row],[jumlah]]&gt;$J$7+$J$8,master_invoice[[#This Row],[jumlah]]&lt;$J$6-$J$8),"Outlier","Normal")</f>
        <v>Normal</v>
      </c>
      <c r="G125" t="str">
        <f>LEFT(master_invoice[[#This Row],[jumlah]],1)</f>
        <v>2</v>
      </c>
    </row>
    <row r="126" spans="1:7" x14ac:dyDescent="0.4">
      <c r="A126" s="1" t="s">
        <v>127</v>
      </c>
      <c r="B126" s="2">
        <v>37516</v>
      </c>
      <c r="C126">
        <v>158400</v>
      </c>
      <c r="D126">
        <v>10392</v>
      </c>
      <c r="E126" t="str">
        <f>IF(OR(master_invoice[[#This Row],[jumlah]]&gt;$J$2+$J$4,master_invoice[[#This Row],[jumlah]]&lt;$J$2-$J$4),"Outlier","Normal")</f>
        <v>Normal</v>
      </c>
      <c r="F126" t="str">
        <f>IF(OR(master_invoice[[#This Row],[jumlah]]&gt;$J$7+$J$8,master_invoice[[#This Row],[jumlah]]&lt;$J$6-$J$8),"Outlier","Normal")</f>
        <v>Normal</v>
      </c>
      <c r="G126" t="str">
        <f>LEFT(master_invoice[[#This Row],[jumlah]],1)</f>
        <v>1</v>
      </c>
    </row>
    <row r="127" spans="1:7" x14ac:dyDescent="0.4">
      <c r="A127" s="1" t="s">
        <v>128</v>
      </c>
      <c r="B127" s="2">
        <v>37518</v>
      </c>
      <c r="C127">
        <v>18260</v>
      </c>
      <c r="D127">
        <v>10386</v>
      </c>
      <c r="E127" t="str">
        <f>IF(OR(master_invoice[[#This Row],[jumlah]]&gt;$J$2+$J$4,master_invoice[[#This Row],[jumlah]]&lt;$J$2-$J$4),"Outlier","Normal")</f>
        <v>Normal</v>
      </c>
      <c r="F127" t="str">
        <f>IF(OR(master_invoice[[#This Row],[jumlah]]&gt;$J$7+$J$8,master_invoice[[#This Row],[jumlah]]&lt;$J$6-$J$8),"Outlier","Normal")</f>
        <v>Normal</v>
      </c>
      <c r="G127" t="str">
        <f>LEFT(master_invoice[[#This Row],[jumlah]],1)</f>
        <v>1</v>
      </c>
    </row>
    <row r="128" spans="1:7" x14ac:dyDescent="0.4">
      <c r="A128" s="1" t="s">
        <v>129</v>
      </c>
      <c r="B128" s="2">
        <v>37521</v>
      </c>
      <c r="C128">
        <v>9504</v>
      </c>
      <c r="D128">
        <v>10391</v>
      </c>
      <c r="E128" t="str">
        <f>IF(OR(master_invoice[[#This Row],[jumlah]]&gt;$J$2+$J$4,master_invoice[[#This Row],[jumlah]]&lt;$J$2-$J$4),"Outlier","Normal")</f>
        <v>Normal</v>
      </c>
      <c r="F128" t="str">
        <f>IF(OR(master_invoice[[#This Row],[jumlah]]&gt;$J$7+$J$8,master_invoice[[#This Row],[jumlah]]&lt;$J$6-$J$8),"Outlier","Normal")</f>
        <v>Normal</v>
      </c>
      <c r="G128" t="str">
        <f>LEFT(master_invoice[[#This Row],[jumlah]],1)</f>
        <v>9</v>
      </c>
    </row>
    <row r="129" spans="1:7" x14ac:dyDescent="0.4">
      <c r="A129" s="1" t="s">
        <v>130</v>
      </c>
      <c r="B129" s="2">
        <v>37523</v>
      </c>
      <c r="C129">
        <v>106348</v>
      </c>
      <c r="D129">
        <v>10411</v>
      </c>
      <c r="E129" t="str">
        <f>IF(OR(master_invoice[[#This Row],[jumlah]]&gt;$J$2+$J$4,master_invoice[[#This Row],[jumlah]]&lt;$J$2-$J$4),"Outlier","Normal")</f>
        <v>Normal</v>
      </c>
      <c r="F129" t="str">
        <f>IF(OR(master_invoice[[#This Row],[jumlah]]&gt;$J$7+$J$8,master_invoice[[#This Row],[jumlah]]&lt;$J$6-$J$8),"Outlier","Normal")</f>
        <v>Normal</v>
      </c>
      <c r="G129" t="str">
        <f>LEFT(master_invoice[[#This Row],[jumlah]],1)</f>
        <v>1</v>
      </c>
    </row>
    <row r="130" spans="1:7" x14ac:dyDescent="0.4">
      <c r="A130" s="1" t="s">
        <v>131</v>
      </c>
      <c r="B130" s="2">
        <v>37524</v>
      </c>
      <c r="C130">
        <v>178464</v>
      </c>
      <c r="D130">
        <v>10408</v>
      </c>
      <c r="E130" t="str">
        <f>IF(OR(master_invoice[[#This Row],[jumlah]]&gt;$J$2+$J$4,master_invoice[[#This Row],[jumlah]]&lt;$J$2-$J$4),"Outlier","Normal")</f>
        <v>Normal</v>
      </c>
      <c r="F130" t="str">
        <f>IF(OR(master_invoice[[#This Row],[jumlah]]&gt;$J$7+$J$8,master_invoice[[#This Row],[jumlah]]&lt;$J$6-$J$8),"Outlier","Normal")</f>
        <v>Normal</v>
      </c>
      <c r="G130" t="str">
        <f>LEFT(master_invoice[[#This Row],[jumlah]],1)</f>
        <v>1</v>
      </c>
    </row>
    <row r="131" spans="1:7" x14ac:dyDescent="0.4">
      <c r="A131" s="1" t="s">
        <v>132</v>
      </c>
      <c r="B131" s="2">
        <v>37526</v>
      </c>
      <c r="C131">
        <v>229997</v>
      </c>
      <c r="D131">
        <v>10390</v>
      </c>
      <c r="E131" t="str">
        <f>IF(OR(master_invoice[[#This Row],[jumlah]]&gt;$J$2+$J$4,master_invoice[[#This Row],[jumlah]]&lt;$J$2-$J$4),"Outlier","Normal")</f>
        <v>Normal</v>
      </c>
      <c r="F131" t="str">
        <f>IF(OR(master_invoice[[#This Row],[jumlah]]&gt;$J$7+$J$8,master_invoice[[#This Row],[jumlah]]&lt;$J$6-$J$8),"Outlier","Normal")</f>
        <v>Normal</v>
      </c>
      <c r="G131" t="str">
        <f>LEFT(master_invoice[[#This Row],[jumlah]],1)</f>
        <v>2</v>
      </c>
    </row>
    <row r="132" spans="1:7" x14ac:dyDescent="0.4">
      <c r="A132" s="1" t="s">
        <v>133</v>
      </c>
      <c r="B132" s="2">
        <v>37527</v>
      </c>
      <c r="C132">
        <v>175038</v>
      </c>
      <c r="D132">
        <v>10404</v>
      </c>
      <c r="E132" t="str">
        <f>IF(OR(master_invoice[[#This Row],[jumlah]]&gt;$J$2+$J$4,master_invoice[[#This Row],[jumlah]]&lt;$J$2-$J$4),"Outlier","Normal")</f>
        <v>Normal</v>
      </c>
      <c r="F132" t="str">
        <f>IF(OR(master_invoice[[#This Row],[jumlah]]&gt;$J$7+$J$8,master_invoice[[#This Row],[jumlah]]&lt;$J$6-$J$8),"Outlier","Normal")</f>
        <v>Normal</v>
      </c>
      <c r="G132" t="str">
        <f>LEFT(master_invoice[[#This Row],[jumlah]],1)</f>
        <v>1</v>
      </c>
    </row>
    <row r="133" spans="1:7" x14ac:dyDescent="0.4">
      <c r="A133" s="1" t="s">
        <v>134</v>
      </c>
      <c r="B133" s="2">
        <v>37529</v>
      </c>
      <c r="C133">
        <v>12320</v>
      </c>
      <c r="D133">
        <v>10381</v>
      </c>
      <c r="E133" t="str">
        <f>IF(OR(master_invoice[[#This Row],[jumlah]]&gt;$J$2+$J$4,master_invoice[[#This Row],[jumlah]]&lt;$J$2-$J$4),"Outlier","Normal")</f>
        <v>Normal</v>
      </c>
      <c r="F133" t="str">
        <f>IF(OR(master_invoice[[#This Row],[jumlah]]&gt;$J$7+$J$8,master_invoice[[#This Row],[jumlah]]&lt;$J$6-$J$8),"Outlier","Normal")</f>
        <v>Normal</v>
      </c>
      <c r="G133" t="str">
        <f>LEFT(master_invoice[[#This Row],[jumlah]],1)</f>
        <v>1</v>
      </c>
    </row>
    <row r="134" spans="1:7" x14ac:dyDescent="0.4">
      <c r="A134" s="1" t="s">
        <v>135</v>
      </c>
      <c r="B134" s="2">
        <v>37529</v>
      </c>
      <c r="C134">
        <v>176560</v>
      </c>
      <c r="D134">
        <v>10399</v>
      </c>
      <c r="E134" t="str">
        <f>IF(OR(master_invoice[[#This Row],[jumlah]]&gt;$J$2+$J$4,master_invoice[[#This Row],[jumlah]]&lt;$J$2-$J$4),"Outlier","Normal")</f>
        <v>Normal</v>
      </c>
      <c r="F134" t="str">
        <f>IF(OR(master_invoice[[#This Row],[jumlah]]&gt;$J$7+$J$8,master_invoice[[#This Row],[jumlah]]&lt;$J$6-$J$8),"Outlier","Normal")</f>
        <v>Normal</v>
      </c>
      <c r="G134" t="str">
        <f>LEFT(master_invoice[[#This Row],[jumlah]],1)</f>
        <v>1</v>
      </c>
    </row>
    <row r="135" spans="1:7" x14ac:dyDescent="0.4">
      <c r="A135" s="1" t="s">
        <v>136</v>
      </c>
      <c r="B135" s="2">
        <v>37530</v>
      </c>
      <c r="C135">
        <v>201386</v>
      </c>
      <c r="D135">
        <v>10406</v>
      </c>
      <c r="E135" t="str">
        <f>IF(OR(master_invoice[[#This Row],[jumlah]]&gt;$J$2+$J$4,master_invoice[[#This Row],[jumlah]]&lt;$J$2-$J$4),"Outlier","Normal")</f>
        <v>Normal</v>
      </c>
      <c r="F135" t="str">
        <f>IF(OR(master_invoice[[#This Row],[jumlah]]&gt;$J$7+$J$8,master_invoice[[#This Row],[jumlah]]&lt;$J$6-$J$8),"Outlier","Normal")</f>
        <v>Normal</v>
      </c>
      <c r="G135" t="str">
        <f>LEFT(master_invoice[[#This Row],[jumlah]],1)</f>
        <v>2</v>
      </c>
    </row>
    <row r="136" spans="1:7" x14ac:dyDescent="0.4">
      <c r="A136" s="1" t="s">
        <v>137</v>
      </c>
      <c r="B136" s="2">
        <v>37531</v>
      </c>
      <c r="C136">
        <v>94051</v>
      </c>
      <c r="D136">
        <v>10403</v>
      </c>
      <c r="E136" t="str">
        <f>IF(OR(master_invoice[[#This Row],[jumlah]]&gt;$J$2+$J$4,master_invoice[[#This Row],[jumlah]]&lt;$J$2-$J$4),"Outlier","Normal")</f>
        <v>Normal</v>
      </c>
      <c r="F136" t="str">
        <f>IF(OR(master_invoice[[#This Row],[jumlah]]&gt;$J$7+$J$8,master_invoice[[#This Row],[jumlah]]&lt;$J$6-$J$8),"Outlier","Normal")</f>
        <v>Normal</v>
      </c>
      <c r="G136" t="str">
        <f>LEFT(master_invoice[[#This Row],[jumlah]],1)</f>
        <v>9</v>
      </c>
    </row>
    <row r="137" spans="1:7" x14ac:dyDescent="0.4">
      <c r="A137" s="1" t="s">
        <v>138</v>
      </c>
      <c r="B137" s="2">
        <v>37534</v>
      </c>
      <c r="C137">
        <v>88220</v>
      </c>
      <c r="D137">
        <v>10410</v>
      </c>
      <c r="E137" t="str">
        <f>IF(OR(master_invoice[[#This Row],[jumlah]]&gt;$J$2+$J$4,master_invoice[[#This Row],[jumlah]]&lt;$J$2-$J$4),"Outlier","Normal")</f>
        <v>Normal</v>
      </c>
      <c r="F137" t="str">
        <f>IF(OR(master_invoice[[#This Row],[jumlah]]&gt;$J$7+$J$8,master_invoice[[#This Row],[jumlah]]&lt;$J$6-$J$8),"Outlier","Normal")</f>
        <v>Normal</v>
      </c>
      <c r="G137" t="str">
        <f>LEFT(master_invoice[[#This Row],[jumlah]],1)</f>
        <v>8</v>
      </c>
    </row>
    <row r="138" spans="1:7" x14ac:dyDescent="0.4">
      <c r="A138" s="1" t="s">
        <v>139</v>
      </c>
      <c r="B138" s="2">
        <v>37535</v>
      </c>
      <c r="C138">
        <v>209760</v>
      </c>
      <c r="D138">
        <v>10419</v>
      </c>
      <c r="E138" t="str">
        <f>IF(OR(master_invoice[[#This Row],[jumlah]]&gt;$J$2+$J$4,master_invoice[[#This Row],[jumlah]]&lt;$J$2-$J$4),"Outlier","Normal")</f>
        <v>Normal</v>
      </c>
      <c r="F138" t="str">
        <f>IF(OR(master_invoice[[#This Row],[jumlah]]&gt;$J$7+$J$8,master_invoice[[#This Row],[jumlah]]&lt;$J$6-$J$8),"Outlier","Normal")</f>
        <v>Normal</v>
      </c>
      <c r="G138" t="str">
        <f>LEFT(master_invoice[[#This Row],[jumlah]],1)</f>
        <v>2</v>
      </c>
    </row>
    <row r="139" spans="1:7" x14ac:dyDescent="0.4">
      <c r="A139" s="1" t="s">
        <v>140</v>
      </c>
      <c r="B139" s="2">
        <v>37537</v>
      </c>
      <c r="C139">
        <v>201608</v>
      </c>
      <c r="D139">
        <v>10389</v>
      </c>
      <c r="E139" t="str">
        <f>IF(OR(master_invoice[[#This Row],[jumlah]]&gt;$J$2+$J$4,master_invoice[[#This Row],[jumlah]]&lt;$J$2-$J$4),"Outlier","Normal")</f>
        <v>Normal</v>
      </c>
      <c r="F139" t="str">
        <f>IF(OR(master_invoice[[#This Row],[jumlah]]&gt;$J$7+$J$8,master_invoice[[#This Row],[jumlah]]&lt;$J$6-$J$8),"Outlier","Normal")</f>
        <v>Normal</v>
      </c>
      <c r="G139" t="str">
        <f>LEFT(master_invoice[[#This Row],[jumlah]],1)</f>
        <v>2</v>
      </c>
    </row>
    <row r="140" spans="1:7" x14ac:dyDescent="0.4">
      <c r="A140" s="1" t="s">
        <v>140</v>
      </c>
      <c r="B140" s="2">
        <v>37537</v>
      </c>
      <c r="C140">
        <v>116424</v>
      </c>
      <c r="D140">
        <v>10387</v>
      </c>
      <c r="E140" t="str">
        <f>IF(OR(master_invoice[[#This Row],[jumlah]]&gt;$J$2+$J$4,master_invoice[[#This Row],[jumlah]]&lt;$J$2-$J$4),"Outlier","Normal")</f>
        <v>Normal</v>
      </c>
      <c r="F140" t="str">
        <f>IF(OR(master_invoice[[#This Row],[jumlah]]&gt;$J$7+$J$8,master_invoice[[#This Row],[jumlah]]&lt;$J$6-$J$8),"Outlier","Normal")</f>
        <v>Normal</v>
      </c>
      <c r="G140" t="str">
        <f>LEFT(master_invoice[[#This Row],[jumlah]],1)</f>
        <v>1</v>
      </c>
    </row>
    <row r="141" spans="1:7" x14ac:dyDescent="0.4">
      <c r="A141" s="1" t="s">
        <v>141</v>
      </c>
      <c r="B141" s="2">
        <v>37541</v>
      </c>
      <c r="C141">
        <v>250560</v>
      </c>
      <c r="D141">
        <v>10398</v>
      </c>
      <c r="E141" t="str">
        <f>IF(OR(master_invoice[[#This Row],[jumlah]]&gt;$J$2+$J$4,master_invoice[[#This Row],[jumlah]]&lt;$J$2-$J$4),"Outlier","Normal")</f>
        <v>Normal</v>
      </c>
      <c r="F141" t="str">
        <f>IF(OR(master_invoice[[#This Row],[jumlah]]&gt;$J$7+$J$8,master_invoice[[#This Row],[jumlah]]&lt;$J$6-$J$8),"Outlier","Normal")</f>
        <v>Normal</v>
      </c>
      <c r="G141" t="str">
        <f>LEFT(master_invoice[[#This Row],[jumlah]],1)</f>
        <v>2</v>
      </c>
    </row>
    <row r="142" spans="1:7" x14ac:dyDescent="0.4">
      <c r="A142" s="1" t="s">
        <v>141</v>
      </c>
      <c r="B142" s="2">
        <v>37547</v>
      </c>
      <c r="C142">
        <v>71672</v>
      </c>
      <c r="D142">
        <v>10397</v>
      </c>
      <c r="E142" t="str">
        <f>IF(OR(master_invoice[[#This Row],[jumlah]]&gt;$J$2+$J$4,master_invoice[[#This Row],[jumlah]]&lt;$J$2-$J$4),"Outlier","Normal")</f>
        <v>Normal</v>
      </c>
      <c r="F142" t="str">
        <f>IF(OR(master_invoice[[#This Row],[jumlah]]&gt;$J$7+$J$8,master_invoice[[#This Row],[jumlah]]&lt;$J$6-$J$8),"Outlier","Normal")</f>
        <v>Normal</v>
      </c>
      <c r="G142" t="str">
        <f>LEFT(master_invoice[[#This Row],[jumlah]],1)</f>
        <v>7</v>
      </c>
    </row>
    <row r="143" spans="1:7" x14ac:dyDescent="0.4">
      <c r="A143" s="1" t="s">
        <v>142</v>
      </c>
      <c r="B143" s="2">
        <v>37548</v>
      </c>
      <c r="C143">
        <v>44000</v>
      </c>
      <c r="D143">
        <v>10405</v>
      </c>
      <c r="E143" t="str">
        <f>IF(OR(master_invoice[[#This Row],[jumlah]]&gt;$J$2+$J$4,master_invoice[[#This Row],[jumlah]]&lt;$J$2-$J$4),"Outlier","Normal")</f>
        <v>Normal</v>
      </c>
      <c r="F143" t="str">
        <f>IF(OR(master_invoice[[#This Row],[jumlah]]&gt;$J$7+$J$8,master_invoice[[#This Row],[jumlah]]&lt;$J$6-$J$8),"Outlier","Normal")</f>
        <v>Normal</v>
      </c>
      <c r="G143" t="str">
        <f>LEFT(master_invoice[[#This Row],[jumlah]],1)</f>
        <v>4</v>
      </c>
    </row>
    <row r="144" spans="1:7" x14ac:dyDescent="0.4">
      <c r="A144" s="1" t="s">
        <v>140</v>
      </c>
      <c r="B144" s="2">
        <v>37537</v>
      </c>
      <c r="C144">
        <v>336930</v>
      </c>
      <c r="D144">
        <v>10400</v>
      </c>
      <c r="E144" t="str">
        <f>IF(OR(master_invoice[[#This Row],[jumlah]]&gt;$J$2+$J$4,master_invoice[[#This Row],[jumlah]]&lt;$J$2-$J$4),"Outlier","Normal")</f>
        <v>Normal</v>
      </c>
      <c r="F144" t="str">
        <f>IF(OR(master_invoice[[#This Row],[jumlah]]&gt;$J$7+$J$8,master_invoice[[#This Row],[jumlah]]&lt;$J$6-$J$8),"Outlier","Normal")</f>
        <v>Normal</v>
      </c>
      <c r="G144" t="str">
        <f>LEFT(master_invoice[[#This Row],[jumlah]],1)</f>
        <v>3</v>
      </c>
    </row>
    <row r="145" spans="1:7" x14ac:dyDescent="0.4">
      <c r="A145" s="1" t="s">
        <v>143</v>
      </c>
      <c r="B145" s="2">
        <v>37550</v>
      </c>
      <c r="C145">
        <v>233521</v>
      </c>
      <c r="D145">
        <v>10395</v>
      </c>
      <c r="E145" t="str">
        <f>IF(OR(master_invoice[[#This Row],[jumlah]]&gt;$J$2+$J$4,master_invoice[[#This Row],[jumlah]]&lt;$J$2-$J$4),"Outlier","Normal")</f>
        <v>Normal</v>
      </c>
      <c r="F145" t="str">
        <f>IF(OR(master_invoice[[#This Row],[jumlah]]&gt;$J$7+$J$8,master_invoice[[#This Row],[jumlah]]&lt;$J$6-$J$8),"Outlier","Normal")</f>
        <v>Normal</v>
      </c>
      <c r="G145" t="str">
        <f>LEFT(master_invoice[[#This Row],[jumlah]],1)</f>
        <v>2</v>
      </c>
    </row>
    <row r="146" spans="1:7" x14ac:dyDescent="0.4">
      <c r="A146" s="1" t="s">
        <v>144</v>
      </c>
      <c r="B146" s="2">
        <v>37551</v>
      </c>
      <c r="C146">
        <v>209418</v>
      </c>
      <c r="D146">
        <v>10396</v>
      </c>
      <c r="E146" t="str">
        <f>IF(OR(master_invoice[[#This Row],[jumlah]]&gt;$J$2+$J$4,master_invoice[[#This Row],[jumlah]]&lt;$J$2-$J$4),"Outlier","Normal")</f>
        <v>Normal</v>
      </c>
      <c r="F146" t="str">
        <f>IF(OR(master_invoice[[#This Row],[jumlah]]&gt;$J$7+$J$8,master_invoice[[#This Row],[jumlah]]&lt;$J$6-$J$8),"Outlier","Normal")</f>
        <v>Normal</v>
      </c>
      <c r="G146" t="str">
        <f>LEFT(master_invoice[[#This Row],[jumlah]],1)</f>
        <v>2</v>
      </c>
    </row>
    <row r="147" spans="1:7" x14ac:dyDescent="0.4">
      <c r="A147" s="1" t="s">
        <v>145</v>
      </c>
      <c r="B147" s="2">
        <v>37556</v>
      </c>
      <c r="C147">
        <v>386860</v>
      </c>
      <c r="D147">
        <v>10401</v>
      </c>
      <c r="E147" t="str">
        <f>IF(OR(master_invoice[[#This Row],[jumlah]]&gt;$J$2+$J$4,master_invoice[[#This Row],[jumlah]]&lt;$J$2-$J$4),"Outlier","Normal")</f>
        <v>Normal</v>
      </c>
      <c r="F147" t="str">
        <f>IF(OR(master_invoice[[#This Row],[jumlah]]&gt;$J$7+$J$8,master_invoice[[#This Row],[jumlah]]&lt;$J$6-$J$8),"Outlier","Normal")</f>
        <v>Normal</v>
      </c>
      <c r="G147" t="str">
        <f>LEFT(master_invoice[[#This Row],[jumlah]],1)</f>
        <v>3</v>
      </c>
    </row>
    <row r="148" spans="1:7" x14ac:dyDescent="0.4">
      <c r="A148" s="1" t="s">
        <v>146</v>
      </c>
      <c r="B148" s="2">
        <v>37558</v>
      </c>
      <c r="C148">
        <v>271350</v>
      </c>
      <c r="D148">
        <v>10402</v>
      </c>
      <c r="E148" t="str">
        <f>IF(OR(master_invoice[[#This Row],[jumlah]]&gt;$J$2+$J$4,master_invoice[[#This Row],[jumlah]]&lt;$J$2-$J$4),"Outlier","Normal")</f>
        <v>Normal</v>
      </c>
      <c r="F148" t="str">
        <f>IF(OR(master_invoice[[#This Row],[jumlah]]&gt;$J$7+$J$8,master_invoice[[#This Row],[jumlah]]&lt;$J$6-$J$8),"Outlier","Normal")</f>
        <v>Normal</v>
      </c>
      <c r="G148" t="str">
        <f>LEFT(master_invoice[[#This Row],[jumlah]],1)</f>
        <v>2</v>
      </c>
    </row>
    <row r="149" spans="1:7" x14ac:dyDescent="0.4">
      <c r="A149" s="1" t="s">
        <v>146</v>
      </c>
      <c r="B149" s="2">
        <v>37558</v>
      </c>
      <c r="C149">
        <v>193050</v>
      </c>
      <c r="D149">
        <v>10441</v>
      </c>
      <c r="E149" t="str">
        <f>IF(OR(master_invoice[[#This Row],[jumlah]]&gt;$J$2+$J$4,master_invoice[[#This Row],[jumlah]]&lt;$J$2-$J$4),"Outlier","Normal")</f>
        <v>Normal</v>
      </c>
      <c r="F149" t="str">
        <f>IF(OR(master_invoice[[#This Row],[jumlah]]&gt;$J$7+$J$8,master_invoice[[#This Row],[jumlah]]&lt;$J$6-$J$8),"Outlier","Normal")</f>
        <v>Normal</v>
      </c>
      <c r="G149" t="str">
        <f>LEFT(master_invoice[[#This Row],[jumlah]],1)</f>
        <v>1</v>
      </c>
    </row>
    <row r="150" spans="1:7" x14ac:dyDescent="0.4">
      <c r="A150" s="1" t="s">
        <v>147</v>
      </c>
      <c r="B150" s="2">
        <v>37560</v>
      </c>
      <c r="C150">
        <v>10240</v>
      </c>
      <c r="D150">
        <v>10415</v>
      </c>
      <c r="E150" t="str">
        <f>IF(OR(master_invoice[[#This Row],[jumlah]]&gt;$J$2+$J$4,master_invoice[[#This Row],[jumlah]]&lt;$J$2-$J$4),"Outlier","Normal")</f>
        <v>Normal</v>
      </c>
      <c r="F150" t="str">
        <f>IF(OR(master_invoice[[#This Row],[jumlah]]&gt;$J$7+$J$8,master_invoice[[#This Row],[jumlah]]&lt;$J$6-$J$8),"Outlier","Normal")</f>
        <v>Normal</v>
      </c>
      <c r="G150" t="str">
        <f>LEFT(master_invoice[[#This Row],[jumlah]],1)</f>
        <v>1</v>
      </c>
    </row>
    <row r="151" spans="1:7" x14ac:dyDescent="0.4">
      <c r="A151" s="1" t="s">
        <v>148</v>
      </c>
      <c r="B151" s="2">
        <v>37562</v>
      </c>
      <c r="C151">
        <v>5478</v>
      </c>
      <c r="D151">
        <v>10422</v>
      </c>
      <c r="E151" t="str">
        <f>IF(OR(master_invoice[[#This Row],[jumlah]]&gt;$J$2+$J$4,master_invoice[[#This Row],[jumlah]]&lt;$J$2-$J$4),"Outlier","Normal")</f>
        <v>Normal</v>
      </c>
      <c r="F151" t="str">
        <f>IF(OR(master_invoice[[#This Row],[jumlah]]&gt;$J$7+$J$8,master_invoice[[#This Row],[jumlah]]&lt;$J$6-$J$8),"Outlier","Normal")</f>
        <v>Normal</v>
      </c>
      <c r="G151" t="str">
        <f>LEFT(master_invoice[[#This Row],[jumlah]],1)</f>
        <v>5</v>
      </c>
    </row>
    <row r="152" spans="1:7" x14ac:dyDescent="0.4">
      <c r="A152" s="1" t="s">
        <v>149</v>
      </c>
      <c r="B152" s="2">
        <v>37569</v>
      </c>
      <c r="C152">
        <v>93632</v>
      </c>
      <c r="D152">
        <v>10433</v>
      </c>
      <c r="E152" t="str">
        <f>IF(OR(master_invoice[[#This Row],[jumlah]]&gt;$J$2+$J$4,master_invoice[[#This Row],[jumlah]]&lt;$J$2-$J$4),"Outlier","Normal")</f>
        <v>Normal</v>
      </c>
      <c r="F152" t="str">
        <f>IF(OR(master_invoice[[#This Row],[jumlah]]&gt;$J$7+$J$8,master_invoice[[#This Row],[jumlah]]&lt;$J$6-$J$8),"Outlier","Normal")</f>
        <v>Normal</v>
      </c>
      <c r="G152" t="str">
        <f>LEFT(master_invoice[[#This Row],[jumlah]],1)</f>
        <v>9</v>
      </c>
    </row>
    <row r="153" spans="1:7" x14ac:dyDescent="0.4">
      <c r="A153" s="1" t="s">
        <v>150</v>
      </c>
      <c r="B153" s="2">
        <v>37570</v>
      </c>
      <c r="C153">
        <v>35112</v>
      </c>
      <c r="D153">
        <v>10409</v>
      </c>
      <c r="E153" t="str">
        <f>IF(OR(master_invoice[[#This Row],[jumlah]]&gt;$J$2+$J$4,master_invoice[[#This Row],[jumlah]]&lt;$J$2-$J$4),"Outlier","Normal")</f>
        <v>Normal</v>
      </c>
      <c r="F153" t="str">
        <f>IF(OR(master_invoice[[#This Row],[jumlah]]&gt;$J$7+$J$8,master_invoice[[#This Row],[jumlah]]&lt;$J$6-$J$8),"Outlier","Normal")</f>
        <v>Normal</v>
      </c>
      <c r="G153" t="str">
        <f>LEFT(master_invoice[[#This Row],[jumlah]],1)</f>
        <v>3</v>
      </c>
    </row>
    <row r="154" spans="1:7" x14ac:dyDescent="0.4">
      <c r="A154" s="1" t="s">
        <v>151</v>
      </c>
      <c r="B154" s="2">
        <v>37571</v>
      </c>
      <c r="C154">
        <v>102000</v>
      </c>
      <c r="D154">
        <v>10423</v>
      </c>
      <c r="E154" t="str">
        <f>IF(OR(master_invoice[[#This Row],[jumlah]]&gt;$J$2+$J$4,master_invoice[[#This Row],[jumlah]]&lt;$J$2-$J$4),"Outlier","Normal")</f>
        <v>Normal</v>
      </c>
      <c r="F154" t="str">
        <f>IF(OR(master_invoice[[#This Row],[jumlah]]&gt;$J$7+$J$8,master_invoice[[#This Row],[jumlah]]&lt;$J$6-$J$8),"Outlier","Normal")</f>
        <v>Normal</v>
      </c>
      <c r="G154" t="str">
        <f>LEFT(master_invoice[[#This Row],[jumlah]],1)</f>
        <v>1</v>
      </c>
    </row>
    <row r="155" spans="1:7" x14ac:dyDescent="0.4">
      <c r="A155" s="1" t="s">
        <v>152</v>
      </c>
      <c r="B155" s="2">
        <v>37571</v>
      </c>
      <c r="C155">
        <v>158551</v>
      </c>
      <c r="D155">
        <v>10429</v>
      </c>
      <c r="E155" t="str">
        <f>IF(OR(master_invoice[[#This Row],[jumlah]]&gt;$J$2+$J$4,master_invoice[[#This Row],[jumlah]]&lt;$J$2-$J$4),"Outlier","Normal")</f>
        <v>Normal</v>
      </c>
      <c r="F155" t="str">
        <f>IF(OR(master_invoice[[#This Row],[jumlah]]&gt;$J$7+$J$8,master_invoice[[#This Row],[jumlah]]&lt;$J$6-$J$8),"Outlier","Normal")</f>
        <v>Normal</v>
      </c>
      <c r="G155" t="str">
        <f>LEFT(master_invoice[[#This Row],[jumlah]],1)</f>
        <v>1</v>
      </c>
    </row>
    <row r="156" spans="1:7" x14ac:dyDescent="0.4">
      <c r="A156" s="1" t="s">
        <v>153</v>
      </c>
      <c r="B156" s="2">
        <v>37572</v>
      </c>
      <c r="C156">
        <v>24731</v>
      </c>
      <c r="D156">
        <v>10414</v>
      </c>
      <c r="E156" t="str">
        <f>IF(OR(master_invoice[[#This Row],[jumlah]]&gt;$J$2+$J$4,master_invoice[[#This Row],[jumlah]]&lt;$J$2-$J$4),"Outlier","Normal")</f>
        <v>Normal</v>
      </c>
      <c r="F156" t="str">
        <f>IF(OR(master_invoice[[#This Row],[jumlah]]&gt;$J$7+$J$8,master_invoice[[#This Row],[jumlah]]&lt;$J$6-$J$8),"Outlier","Normal")</f>
        <v>Normal</v>
      </c>
      <c r="G156" t="str">
        <f>LEFT(master_invoice[[#This Row],[jumlah]],1)</f>
        <v>2</v>
      </c>
    </row>
    <row r="157" spans="1:7" x14ac:dyDescent="0.4">
      <c r="A157" s="1" t="s">
        <v>154</v>
      </c>
      <c r="B157" s="2">
        <v>37574</v>
      </c>
      <c r="C157">
        <v>489920</v>
      </c>
      <c r="D157">
        <v>10430</v>
      </c>
      <c r="E157" t="str">
        <f>IF(OR(master_invoice[[#This Row],[jumlah]]&gt;$J$2+$J$4,master_invoice[[#This Row],[jumlah]]&lt;$J$2-$J$4),"Outlier","Normal")</f>
        <v>Normal</v>
      </c>
      <c r="F157" t="str">
        <f>IF(OR(master_invoice[[#This Row],[jumlah]]&gt;$J$7+$J$8,master_invoice[[#This Row],[jumlah]]&lt;$J$6-$J$8),"Outlier","Normal")</f>
        <v>Outlier</v>
      </c>
      <c r="G157" t="str">
        <f>LEFT(master_invoice[[#This Row],[jumlah]],1)</f>
        <v>4</v>
      </c>
    </row>
    <row r="158" spans="1:7" x14ac:dyDescent="0.4">
      <c r="A158" s="1" t="s">
        <v>155</v>
      </c>
      <c r="B158" s="2">
        <v>37575</v>
      </c>
      <c r="C158">
        <v>131370</v>
      </c>
      <c r="D158">
        <v>10421</v>
      </c>
      <c r="E158" t="str">
        <f>IF(OR(master_invoice[[#This Row],[jumlah]]&gt;$J$2+$J$4,master_invoice[[#This Row],[jumlah]]&lt;$J$2-$J$4),"Outlier","Normal")</f>
        <v>Normal</v>
      </c>
      <c r="F158" t="str">
        <f>IF(OR(master_invoice[[#This Row],[jumlah]]&gt;$J$7+$J$8,master_invoice[[#This Row],[jumlah]]&lt;$J$6-$J$8),"Outlier","Normal")</f>
        <v>Normal</v>
      </c>
      <c r="G158" t="str">
        <f>LEFT(master_invoice[[#This Row],[jumlah]],1)</f>
        <v>1</v>
      </c>
    </row>
    <row r="159" spans="1:7" x14ac:dyDescent="0.4">
      <c r="A159" s="1" t="s">
        <v>156</v>
      </c>
      <c r="B159" s="2">
        <v>37576</v>
      </c>
      <c r="C159">
        <v>36828</v>
      </c>
      <c r="D159">
        <v>10412</v>
      </c>
      <c r="E159" t="str">
        <f>IF(OR(master_invoice[[#This Row],[jumlah]]&gt;$J$2+$J$4,master_invoice[[#This Row],[jumlah]]&lt;$J$2-$J$4),"Outlier","Normal")</f>
        <v>Normal</v>
      </c>
      <c r="F159" t="str">
        <f>IF(OR(master_invoice[[#This Row],[jumlah]]&gt;$J$7+$J$8,master_invoice[[#This Row],[jumlah]]&lt;$J$6-$J$8),"Outlier","Normal")</f>
        <v>Normal</v>
      </c>
      <c r="G159" t="str">
        <f>LEFT(master_invoice[[#This Row],[jumlah]],1)</f>
        <v>3</v>
      </c>
    </row>
    <row r="160" spans="1:7" x14ac:dyDescent="0.4">
      <c r="A160" s="1" t="s">
        <v>157</v>
      </c>
      <c r="B160" s="2">
        <v>37576</v>
      </c>
      <c r="C160">
        <v>35323</v>
      </c>
      <c r="D160">
        <v>10434</v>
      </c>
      <c r="E160" t="str">
        <f>IF(OR(master_invoice[[#This Row],[jumlah]]&gt;$J$2+$J$4,master_invoice[[#This Row],[jumlah]]&lt;$J$2-$J$4),"Outlier","Normal")</f>
        <v>Normal</v>
      </c>
      <c r="F160" t="str">
        <f>IF(OR(master_invoice[[#This Row],[jumlah]]&gt;$J$7+$J$8,master_invoice[[#This Row],[jumlah]]&lt;$J$6-$J$8),"Outlier","Normal")</f>
        <v>Normal</v>
      </c>
      <c r="G160" t="str">
        <f>LEFT(master_invoice[[#This Row],[jumlah]],1)</f>
        <v>3</v>
      </c>
    </row>
    <row r="161" spans="1:7" x14ac:dyDescent="0.4">
      <c r="A161" s="1" t="s">
        <v>158</v>
      </c>
      <c r="B161" s="2">
        <v>37577</v>
      </c>
      <c r="C161">
        <v>199628</v>
      </c>
      <c r="D161">
        <v>10418</v>
      </c>
      <c r="E161" t="str">
        <f>IF(OR(master_invoice[[#This Row],[jumlah]]&gt;$J$2+$J$4,master_invoice[[#This Row],[jumlah]]&lt;$J$2-$J$4),"Outlier","Normal")</f>
        <v>Normal</v>
      </c>
      <c r="F161" t="str">
        <f>IF(OR(master_invoice[[#This Row],[jumlah]]&gt;$J$7+$J$8,master_invoice[[#This Row],[jumlah]]&lt;$J$6-$J$8),"Outlier","Normal")</f>
        <v>Normal</v>
      </c>
      <c r="G161" t="str">
        <f>LEFT(master_invoice[[#This Row],[jumlah]],1)</f>
        <v>1</v>
      </c>
    </row>
    <row r="162" spans="1:7" x14ac:dyDescent="0.4">
      <c r="A162" s="1" t="s">
        <v>159</v>
      </c>
      <c r="B162" s="2">
        <v>37578</v>
      </c>
      <c r="C162">
        <v>208148</v>
      </c>
      <c r="D162">
        <v>10431</v>
      </c>
      <c r="E162" t="str">
        <f>IF(OR(master_invoice[[#This Row],[jumlah]]&gt;$J$2+$J$4,master_invoice[[#This Row],[jumlah]]&lt;$J$2-$J$4),"Outlier","Normal")</f>
        <v>Normal</v>
      </c>
      <c r="F162" t="str">
        <f>IF(OR(master_invoice[[#This Row],[jumlah]]&gt;$J$7+$J$8,master_invoice[[#This Row],[jumlah]]&lt;$J$6-$J$8),"Outlier","Normal")</f>
        <v>Normal</v>
      </c>
      <c r="G162" t="str">
        <f>LEFT(master_invoice[[#This Row],[jumlah]],1)</f>
        <v>2</v>
      </c>
    </row>
    <row r="163" spans="1:7" x14ac:dyDescent="0.4">
      <c r="A163" s="1" t="s">
        <v>160</v>
      </c>
      <c r="B163" s="2">
        <v>37578</v>
      </c>
      <c r="C163">
        <v>53350</v>
      </c>
      <c r="D163">
        <v>10432</v>
      </c>
      <c r="E163" t="str">
        <f>IF(OR(master_invoice[[#This Row],[jumlah]]&gt;$J$2+$J$4,master_invoice[[#This Row],[jumlah]]&lt;$J$2-$J$4),"Outlier","Normal")</f>
        <v>Normal</v>
      </c>
      <c r="F163" t="str">
        <f>IF(OR(master_invoice[[#This Row],[jumlah]]&gt;$J$7+$J$8,master_invoice[[#This Row],[jumlah]]&lt;$J$6-$J$8),"Outlier","Normal")</f>
        <v>Normal</v>
      </c>
      <c r="G163" t="str">
        <f>LEFT(master_invoice[[#This Row],[jumlah]],1)</f>
        <v>5</v>
      </c>
    </row>
    <row r="164" spans="1:7" x14ac:dyDescent="0.4">
      <c r="A164" s="1" t="s">
        <v>161</v>
      </c>
      <c r="B164" s="2">
        <v>37580</v>
      </c>
      <c r="C164">
        <v>72000</v>
      </c>
      <c r="D164">
        <v>10416</v>
      </c>
      <c r="E164" t="str">
        <f>IF(OR(master_invoice[[#This Row],[jumlah]]&gt;$J$2+$J$4,master_invoice[[#This Row],[jumlah]]&lt;$J$2-$J$4),"Outlier","Normal")</f>
        <v>Normal</v>
      </c>
      <c r="F164" t="str">
        <f>IF(OR(master_invoice[[#This Row],[jumlah]]&gt;$J$7+$J$8,master_invoice[[#This Row],[jumlah]]&lt;$J$6-$J$8),"Outlier","Normal")</f>
        <v>Normal</v>
      </c>
      <c r="G164" t="str">
        <f>LEFT(master_invoice[[#This Row],[jumlah]],1)</f>
        <v>7</v>
      </c>
    </row>
    <row r="165" spans="1:7" x14ac:dyDescent="0.4">
      <c r="A165" s="1" t="s">
        <v>162</v>
      </c>
      <c r="B165" s="2">
        <v>37580</v>
      </c>
      <c r="C165">
        <v>69476</v>
      </c>
      <c r="D165">
        <v>10435</v>
      </c>
      <c r="E165" t="str">
        <f>IF(OR(master_invoice[[#This Row],[jumlah]]&gt;$J$2+$J$4,master_invoice[[#This Row],[jumlah]]&lt;$J$2-$J$4),"Outlier","Normal")</f>
        <v>Normal</v>
      </c>
      <c r="F165" t="str">
        <f>IF(OR(master_invoice[[#This Row],[jumlah]]&gt;$J$7+$J$8,master_invoice[[#This Row],[jumlah]]&lt;$J$6-$J$8),"Outlier","Normal")</f>
        <v>Normal</v>
      </c>
      <c r="G165" t="str">
        <f>LEFT(master_invoice[[#This Row],[jumlah]],1)</f>
        <v>6</v>
      </c>
    </row>
    <row r="166" spans="1:7" x14ac:dyDescent="0.4">
      <c r="A166" s="1" t="s">
        <v>163</v>
      </c>
      <c r="B166" s="2">
        <v>37580</v>
      </c>
      <c r="C166">
        <v>56918</v>
      </c>
      <c r="D166">
        <v>10443</v>
      </c>
      <c r="E166" t="str">
        <f>IF(OR(master_invoice[[#This Row],[jumlah]]&gt;$J$2+$J$4,master_invoice[[#This Row],[jumlah]]&lt;$J$2-$J$4),"Outlier","Normal")</f>
        <v>Normal</v>
      </c>
      <c r="F166" t="str">
        <f>IF(OR(master_invoice[[#This Row],[jumlah]]&gt;$J$7+$J$8,master_invoice[[#This Row],[jumlah]]&lt;$J$6-$J$8),"Outlier","Normal")</f>
        <v>Normal</v>
      </c>
      <c r="G166" t="str">
        <f>LEFT(master_invoice[[#This Row],[jumlah]],1)</f>
        <v>5</v>
      </c>
    </row>
    <row r="167" spans="1:7" x14ac:dyDescent="0.4">
      <c r="A167" s="1" t="s">
        <v>164</v>
      </c>
      <c r="B167" s="2">
        <v>37581</v>
      </c>
      <c r="C167">
        <v>21120</v>
      </c>
      <c r="D167">
        <v>10428</v>
      </c>
      <c r="E167" t="str">
        <f>IF(OR(master_invoice[[#This Row],[jumlah]]&gt;$J$2+$J$4,master_invoice[[#This Row],[jumlah]]&lt;$J$2-$J$4),"Outlier","Normal")</f>
        <v>Normal</v>
      </c>
      <c r="F167" t="str">
        <f>IF(OR(master_invoice[[#This Row],[jumlah]]&gt;$J$7+$J$8,master_invoice[[#This Row],[jumlah]]&lt;$J$6-$J$8),"Outlier","Normal")</f>
        <v>Normal</v>
      </c>
      <c r="G167" t="str">
        <f>LEFT(master_invoice[[#This Row],[jumlah]],1)</f>
        <v>2</v>
      </c>
    </row>
    <row r="168" spans="1:7" x14ac:dyDescent="0.4">
      <c r="A168" s="1" t="s">
        <v>165</v>
      </c>
      <c r="B168" s="2">
        <v>37585</v>
      </c>
      <c r="C168">
        <v>219397</v>
      </c>
      <c r="D168">
        <v>10436</v>
      </c>
      <c r="E168" t="str">
        <f>IF(OR(master_invoice[[#This Row],[jumlah]]&gt;$J$2+$J$4,master_invoice[[#This Row],[jumlah]]&lt;$J$2-$J$4),"Outlier","Normal")</f>
        <v>Normal</v>
      </c>
      <c r="F168" t="str">
        <f>IF(OR(master_invoice[[#This Row],[jumlah]]&gt;$J$7+$J$8,master_invoice[[#This Row],[jumlah]]&lt;$J$6-$J$8),"Outlier","Normal")</f>
        <v>Normal</v>
      </c>
      <c r="G168" t="str">
        <f>LEFT(master_invoice[[#This Row],[jumlah]],1)</f>
        <v>2</v>
      </c>
    </row>
    <row r="169" spans="1:7" x14ac:dyDescent="0.4">
      <c r="A169" s="1" t="s">
        <v>166</v>
      </c>
      <c r="B169" s="2">
        <v>37586</v>
      </c>
      <c r="C169">
        <v>27086</v>
      </c>
      <c r="D169">
        <v>10446</v>
      </c>
      <c r="E169" t="str">
        <f>IF(OR(master_invoice[[#This Row],[jumlah]]&gt;$J$2+$J$4,master_invoice[[#This Row],[jumlah]]&lt;$J$2-$J$4),"Outlier","Normal")</f>
        <v>Normal</v>
      </c>
      <c r="F169" t="str">
        <f>IF(OR(master_invoice[[#This Row],[jumlah]]&gt;$J$7+$J$8,master_invoice[[#This Row],[jumlah]]&lt;$J$6-$J$8),"Outlier","Normal")</f>
        <v>Normal</v>
      </c>
      <c r="G169" t="str">
        <f>LEFT(master_invoice[[#This Row],[jumlah]],1)</f>
        <v>2</v>
      </c>
    </row>
    <row r="170" spans="1:7" x14ac:dyDescent="0.4">
      <c r="A170" s="1" t="s">
        <v>167</v>
      </c>
      <c r="B170" s="2">
        <v>37586</v>
      </c>
      <c r="C170">
        <v>44847</v>
      </c>
      <c r="D170">
        <v>10453</v>
      </c>
      <c r="E170" t="str">
        <f>IF(OR(master_invoice[[#This Row],[jumlah]]&gt;$J$2+$J$4,master_invoice[[#This Row],[jumlah]]&lt;$J$2-$J$4),"Outlier","Normal")</f>
        <v>Normal</v>
      </c>
      <c r="F170" t="str">
        <f>IF(OR(master_invoice[[#This Row],[jumlah]]&gt;$J$7+$J$8,master_invoice[[#This Row],[jumlah]]&lt;$J$6-$J$8),"Outlier","Normal")</f>
        <v>Normal</v>
      </c>
      <c r="G170" t="str">
        <f>LEFT(master_invoice[[#This Row],[jumlah]],1)</f>
        <v>4</v>
      </c>
    </row>
    <row r="171" spans="1:7" x14ac:dyDescent="0.4">
      <c r="A171" s="1" t="s">
        <v>168</v>
      </c>
      <c r="B171" s="2">
        <v>37587</v>
      </c>
      <c r="C171">
        <v>37202</v>
      </c>
      <c r="D171">
        <v>10426</v>
      </c>
      <c r="E171" t="str">
        <f>IF(OR(master_invoice[[#This Row],[jumlah]]&gt;$J$2+$J$4,master_invoice[[#This Row],[jumlah]]&lt;$J$2-$J$4),"Outlier","Normal")</f>
        <v>Normal</v>
      </c>
      <c r="F171" t="str">
        <f>IF(OR(master_invoice[[#This Row],[jumlah]]&gt;$J$7+$J$8,master_invoice[[#This Row],[jumlah]]&lt;$J$6-$J$8),"Outlier","Normal")</f>
        <v>Normal</v>
      </c>
      <c r="G171" t="str">
        <f>LEFT(master_invoice[[#This Row],[jumlah]],1)</f>
        <v>3</v>
      </c>
    </row>
    <row r="172" spans="1:7" x14ac:dyDescent="0.4">
      <c r="A172" s="1" t="s">
        <v>169</v>
      </c>
      <c r="B172" s="2">
        <v>37589</v>
      </c>
      <c r="C172">
        <v>295240</v>
      </c>
      <c r="D172">
        <v>10455</v>
      </c>
      <c r="E172" t="str">
        <f>IF(OR(master_invoice[[#This Row],[jumlah]]&gt;$J$2+$J$4,master_invoice[[#This Row],[jumlah]]&lt;$J$2-$J$4),"Outlier","Normal")</f>
        <v>Normal</v>
      </c>
      <c r="F172" t="str">
        <f>IF(OR(master_invoice[[#This Row],[jumlah]]&gt;$J$7+$J$8,master_invoice[[#This Row],[jumlah]]&lt;$J$6-$J$8),"Outlier","Normal")</f>
        <v>Normal</v>
      </c>
      <c r="G172" t="str">
        <f>LEFT(master_invoice[[#This Row],[jumlah]],1)</f>
        <v>2</v>
      </c>
    </row>
    <row r="173" spans="1:7" x14ac:dyDescent="0.4">
      <c r="A173" s="1" t="s">
        <v>170</v>
      </c>
      <c r="B173" s="2">
        <v>37589</v>
      </c>
      <c r="C173">
        <v>78463</v>
      </c>
      <c r="D173">
        <v>10463</v>
      </c>
      <c r="E173" t="str">
        <f>IF(OR(master_invoice[[#This Row],[jumlah]]&gt;$J$2+$J$4,master_invoice[[#This Row],[jumlah]]&lt;$J$2-$J$4),"Outlier","Normal")</f>
        <v>Normal</v>
      </c>
      <c r="F173" t="str">
        <f>IF(OR(master_invoice[[#This Row],[jumlah]]&gt;$J$7+$J$8,master_invoice[[#This Row],[jumlah]]&lt;$J$6-$J$8),"Outlier","Normal")</f>
        <v>Normal</v>
      </c>
      <c r="G173" t="str">
        <f>LEFT(master_invoice[[#This Row],[jumlah]],1)</f>
        <v>7</v>
      </c>
    </row>
    <row r="174" spans="1:7" x14ac:dyDescent="0.4">
      <c r="A174" s="1" t="s">
        <v>171</v>
      </c>
      <c r="B174" s="2">
        <v>37591</v>
      </c>
      <c r="C174">
        <v>48774</v>
      </c>
      <c r="D174">
        <v>10448</v>
      </c>
      <c r="E174" t="str">
        <f>IF(OR(master_invoice[[#This Row],[jumlah]]&gt;$J$2+$J$4,master_invoice[[#This Row],[jumlah]]&lt;$J$2-$J$4),"Outlier","Normal")</f>
        <v>Normal</v>
      </c>
      <c r="F174" t="str">
        <f>IF(OR(master_invoice[[#This Row],[jumlah]]&gt;$J$7+$J$8,master_invoice[[#This Row],[jumlah]]&lt;$J$6-$J$8),"Outlier","Normal")</f>
        <v>Normal</v>
      </c>
      <c r="G174" t="str">
        <f>LEFT(master_invoice[[#This Row],[jumlah]],1)</f>
        <v>4</v>
      </c>
    </row>
    <row r="175" spans="1:7" x14ac:dyDescent="0.4">
      <c r="A175" s="1" t="s">
        <v>172</v>
      </c>
      <c r="B175" s="2">
        <v>37592</v>
      </c>
      <c r="C175">
        <v>170784</v>
      </c>
      <c r="D175">
        <v>10420</v>
      </c>
      <c r="E175" t="str">
        <f>IF(OR(master_invoice[[#This Row],[jumlah]]&gt;$J$2+$J$4,master_invoice[[#This Row],[jumlah]]&lt;$J$2-$J$4),"Outlier","Normal")</f>
        <v>Normal</v>
      </c>
      <c r="F175" t="str">
        <f>IF(OR(master_invoice[[#This Row],[jumlah]]&gt;$J$7+$J$8,master_invoice[[#This Row],[jumlah]]&lt;$J$6-$J$8),"Outlier","Normal")</f>
        <v>Normal</v>
      </c>
      <c r="G175" t="str">
        <f>LEFT(master_invoice[[#This Row],[jumlah]],1)</f>
        <v>1</v>
      </c>
    </row>
    <row r="176" spans="1:7" x14ac:dyDescent="0.4">
      <c r="A176" s="1" t="s">
        <v>173</v>
      </c>
      <c r="B176" s="2">
        <v>37592</v>
      </c>
      <c r="C176">
        <v>43230</v>
      </c>
      <c r="D176">
        <v>10437</v>
      </c>
      <c r="E176" t="str">
        <f>IF(OR(master_invoice[[#This Row],[jumlah]]&gt;$J$2+$J$4,master_invoice[[#This Row],[jumlah]]&lt;$J$2-$J$4),"Outlier","Normal")</f>
        <v>Normal</v>
      </c>
      <c r="F176" t="str">
        <f>IF(OR(master_invoice[[#This Row],[jumlah]]&gt;$J$7+$J$8,master_invoice[[#This Row],[jumlah]]&lt;$J$6-$J$8),"Outlier","Normal")</f>
        <v>Normal</v>
      </c>
      <c r="G176" t="str">
        <f>LEFT(master_invoice[[#This Row],[jumlah]],1)</f>
        <v>4</v>
      </c>
    </row>
    <row r="177" spans="1:7" x14ac:dyDescent="0.4">
      <c r="A177" s="1" t="s">
        <v>174</v>
      </c>
      <c r="B177" s="2">
        <v>37595</v>
      </c>
      <c r="C177">
        <v>423463</v>
      </c>
      <c r="D177">
        <v>10451</v>
      </c>
      <c r="E177" t="str">
        <f>IF(OR(master_invoice[[#This Row],[jumlah]]&gt;$J$2+$J$4,master_invoice[[#This Row],[jumlah]]&lt;$J$2-$J$4),"Outlier","Normal")</f>
        <v>Normal</v>
      </c>
      <c r="F177" t="str">
        <f>IF(OR(master_invoice[[#This Row],[jumlah]]&gt;$J$7+$J$8,master_invoice[[#This Row],[jumlah]]&lt;$J$6-$J$8),"Outlier","Normal")</f>
        <v>Outlier</v>
      </c>
      <c r="G177" t="str">
        <f>LEFT(master_invoice[[#This Row],[jumlah]],1)</f>
        <v>4</v>
      </c>
    </row>
    <row r="178" spans="1:7" x14ac:dyDescent="0.4">
      <c r="A178" s="1" t="s">
        <v>175</v>
      </c>
      <c r="B178" s="2">
        <v>37596</v>
      </c>
      <c r="C178">
        <v>71610</v>
      </c>
      <c r="D178">
        <v>10427</v>
      </c>
      <c r="E178" t="str">
        <f>IF(OR(master_invoice[[#This Row],[jumlah]]&gt;$J$2+$J$4,master_invoice[[#This Row],[jumlah]]&lt;$J$2-$J$4),"Outlier","Normal")</f>
        <v>Normal</v>
      </c>
      <c r="F178" t="str">
        <f>IF(OR(master_invoice[[#This Row],[jumlah]]&gt;$J$7+$J$8,master_invoice[[#This Row],[jumlah]]&lt;$J$6-$J$8),"Outlier","Normal")</f>
        <v>Normal</v>
      </c>
      <c r="G178" t="str">
        <f>LEFT(master_invoice[[#This Row],[jumlah]],1)</f>
        <v>7</v>
      </c>
    </row>
    <row r="179" spans="1:7" x14ac:dyDescent="0.4">
      <c r="A179" s="1" t="s">
        <v>176</v>
      </c>
      <c r="B179" s="2">
        <v>37596</v>
      </c>
      <c r="C179">
        <v>158400</v>
      </c>
      <c r="D179">
        <v>10457</v>
      </c>
      <c r="E179" t="str">
        <f>IF(OR(master_invoice[[#This Row],[jumlah]]&gt;$J$2+$J$4,master_invoice[[#This Row],[jumlah]]&lt;$J$2-$J$4),"Outlier","Normal")</f>
        <v>Normal</v>
      </c>
      <c r="F179" t="str">
        <f>IF(OR(master_invoice[[#This Row],[jumlah]]&gt;$J$7+$J$8,master_invoice[[#This Row],[jumlah]]&lt;$J$6-$J$8),"Outlier","Normal")</f>
        <v>Normal</v>
      </c>
      <c r="G179" t="str">
        <f>LEFT(master_invoice[[#This Row],[jumlah]],1)</f>
        <v>1</v>
      </c>
    </row>
    <row r="180" spans="1:7" x14ac:dyDescent="0.4">
      <c r="A180" s="1" t="s">
        <v>177</v>
      </c>
      <c r="B180" s="2">
        <v>37596</v>
      </c>
      <c r="C180">
        <v>17610</v>
      </c>
      <c r="D180">
        <v>10460</v>
      </c>
      <c r="E180" t="str">
        <f>IF(OR(master_invoice[[#This Row],[jumlah]]&gt;$J$2+$J$4,master_invoice[[#This Row],[jumlah]]&lt;$J$2-$J$4),"Outlier","Normal")</f>
        <v>Normal</v>
      </c>
      <c r="F180" t="str">
        <f>IF(OR(master_invoice[[#This Row],[jumlah]]&gt;$J$7+$J$8,master_invoice[[#This Row],[jumlah]]&lt;$J$6-$J$8),"Outlier","Normal")</f>
        <v>Normal</v>
      </c>
      <c r="G180" t="str">
        <f>LEFT(master_invoice[[#This Row],[jumlah]],1)</f>
        <v>1</v>
      </c>
    </row>
    <row r="181" spans="1:7" x14ac:dyDescent="0.4">
      <c r="A181" s="1" t="s">
        <v>178</v>
      </c>
      <c r="B181" s="2">
        <v>37598</v>
      </c>
      <c r="C181">
        <v>107800</v>
      </c>
      <c r="D181">
        <v>10439</v>
      </c>
      <c r="E181" t="str">
        <f>IF(OR(master_invoice[[#This Row],[jumlah]]&gt;$J$2+$J$4,master_invoice[[#This Row],[jumlah]]&lt;$J$2-$J$4),"Outlier","Normal")</f>
        <v>Normal</v>
      </c>
      <c r="F181" t="str">
        <f>IF(OR(master_invoice[[#This Row],[jumlah]]&gt;$J$7+$J$8,master_invoice[[#This Row],[jumlah]]&lt;$J$6-$J$8),"Outlier","Normal")</f>
        <v>Normal</v>
      </c>
      <c r="G181" t="str">
        <f>LEFT(master_invoice[[#This Row],[jumlah]],1)</f>
        <v>1</v>
      </c>
    </row>
    <row r="182" spans="1:7" x14ac:dyDescent="0.4">
      <c r="A182" s="1" t="s">
        <v>179</v>
      </c>
      <c r="B182" s="2">
        <v>37598</v>
      </c>
      <c r="C182">
        <v>19239</v>
      </c>
      <c r="D182">
        <v>10445</v>
      </c>
      <c r="E182" t="str">
        <f>IF(OR(master_invoice[[#This Row],[jumlah]]&gt;$J$2+$J$4,master_invoice[[#This Row],[jumlah]]&lt;$J$2-$J$4),"Outlier","Normal")</f>
        <v>Normal</v>
      </c>
      <c r="F182" t="str">
        <f>IF(OR(master_invoice[[#This Row],[jumlah]]&gt;$J$7+$J$8,master_invoice[[#This Row],[jumlah]]&lt;$J$6-$J$8),"Outlier","Normal")</f>
        <v>Normal</v>
      </c>
      <c r="G182" t="str">
        <f>LEFT(master_invoice[[#This Row],[jumlah]],1)</f>
        <v>1</v>
      </c>
    </row>
    <row r="183" spans="1:7" x14ac:dyDescent="0.4">
      <c r="A183" s="1" t="s">
        <v>180</v>
      </c>
      <c r="B183" s="2">
        <v>37599</v>
      </c>
      <c r="C183">
        <v>160928</v>
      </c>
      <c r="D183">
        <v>10464</v>
      </c>
      <c r="E183" t="str">
        <f>IF(OR(master_invoice[[#This Row],[jumlah]]&gt;$J$2+$J$4,master_invoice[[#This Row],[jumlah]]&lt;$J$2-$J$4),"Outlier","Normal")</f>
        <v>Normal</v>
      </c>
      <c r="F183" t="str">
        <f>IF(OR(master_invoice[[#This Row],[jumlah]]&gt;$J$7+$J$8,master_invoice[[#This Row],[jumlah]]&lt;$J$6-$J$8),"Outlier","Normal")</f>
        <v>Normal</v>
      </c>
      <c r="G183" t="str">
        <f>LEFT(master_invoice[[#This Row],[jumlah]],1)</f>
        <v>1</v>
      </c>
    </row>
    <row r="184" spans="1:7" x14ac:dyDescent="0.4">
      <c r="A184" s="1" t="s">
        <v>180</v>
      </c>
      <c r="B184" s="2">
        <v>37600</v>
      </c>
      <c r="C184">
        <v>389100</v>
      </c>
      <c r="D184">
        <v>10458</v>
      </c>
      <c r="E184" t="str">
        <f>IF(OR(master_invoice[[#This Row],[jumlah]]&gt;$J$2+$J$4,master_invoice[[#This Row],[jumlah]]&lt;$J$2-$J$4),"Outlier","Normal")</f>
        <v>Normal</v>
      </c>
      <c r="F184" t="str">
        <f>IF(OR(master_invoice[[#This Row],[jumlah]]&gt;$J$7+$J$8,master_invoice[[#This Row],[jumlah]]&lt;$J$6-$J$8),"Outlier","Normal")</f>
        <v>Normal</v>
      </c>
      <c r="G184" t="str">
        <f>LEFT(master_invoice[[#This Row],[jumlah]],1)</f>
        <v>3</v>
      </c>
    </row>
    <row r="185" spans="1:7" x14ac:dyDescent="0.4">
      <c r="A185" s="1" t="s">
        <v>181</v>
      </c>
      <c r="B185" s="2">
        <v>37606</v>
      </c>
      <c r="C185">
        <v>201850</v>
      </c>
      <c r="D185">
        <v>10452</v>
      </c>
      <c r="E185" t="str">
        <f>IF(OR(master_invoice[[#This Row],[jumlah]]&gt;$J$2+$J$4,master_invoice[[#This Row],[jumlah]]&lt;$J$2-$J$4),"Outlier","Normal")</f>
        <v>Normal</v>
      </c>
      <c r="F185" t="str">
        <f>IF(OR(master_invoice[[#This Row],[jumlah]]&gt;$J$7+$J$8,master_invoice[[#This Row],[jumlah]]&lt;$J$6-$J$8),"Outlier","Normal")</f>
        <v>Normal</v>
      </c>
      <c r="G185" t="str">
        <f>LEFT(master_invoice[[#This Row],[jumlah]],1)</f>
        <v>2</v>
      </c>
    </row>
    <row r="186" spans="1:7" x14ac:dyDescent="0.4">
      <c r="A186" s="1" t="s">
        <v>182</v>
      </c>
      <c r="B186" s="2">
        <v>37607</v>
      </c>
      <c r="C186">
        <v>541654</v>
      </c>
      <c r="D186">
        <v>10440</v>
      </c>
      <c r="E186" t="str">
        <f>IF(OR(master_invoice[[#This Row],[jumlah]]&gt;$J$2+$J$4,master_invoice[[#This Row],[jumlah]]&lt;$J$2-$J$4),"Outlier","Normal")</f>
        <v>Normal</v>
      </c>
      <c r="F186" t="str">
        <f>IF(OR(master_invoice[[#This Row],[jumlah]]&gt;$J$7+$J$8,master_invoice[[#This Row],[jumlah]]&lt;$J$6-$J$8),"Outlier","Normal")</f>
        <v>Outlier</v>
      </c>
      <c r="G186" t="str">
        <f>LEFT(master_invoice[[#This Row],[jumlah]],1)</f>
        <v>5</v>
      </c>
    </row>
    <row r="187" spans="1:7" x14ac:dyDescent="0.4">
      <c r="A187" s="1" t="s">
        <v>183</v>
      </c>
      <c r="B187" s="2">
        <v>37607</v>
      </c>
      <c r="C187">
        <v>113487</v>
      </c>
      <c r="D187">
        <v>10444</v>
      </c>
      <c r="E187" t="str">
        <f>IF(OR(master_invoice[[#This Row],[jumlah]]&gt;$J$2+$J$4,master_invoice[[#This Row],[jumlah]]&lt;$J$2-$J$4),"Outlier","Normal")</f>
        <v>Normal</v>
      </c>
      <c r="F187" t="str">
        <f>IF(OR(master_invoice[[#This Row],[jumlah]]&gt;$J$7+$J$8,master_invoice[[#This Row],[jumlah]]&lt;$J$6-$J$8),"Outlier","Normal")</f>
        <v>Normal</v>
      </c>
      <c r="G187" t="str">
        <f>LEFT(master_invoice[[#This Row],[jumlah]],1)</f>
        <v>1</v>
      </c>
    </row>
    <row r="188" spans="1:7" x14ac:dyDescent="0.4">
      <c r="A188" s="1" t="s">
        <v>184</v>
      </c>
      <c r="B188" s="2">
        <v>37607</v>
      </c>
      <c r="C188">
        <v>19853</v>
      </c>
      <c r="D188">
        <v>10476</v>
      </c>
      <c r="E188" t="str">
        <f>IF(OR(master_invoice[[#This Row],[jumlah]]&gt;$J$2+$J$4,master_invoice[[#This Row],[jumlah]]&lt;$J$2-$J$4),"Outlier","Normal")</f>
        <v>Normal</v>
      </c>
      <c r="F188" t="str">
        <f>IF(OR(master_invoice[[#This Row],[jumlah]]&gt;$J$7+$J$8,master_invoice[[#This Row],[jumlah]]&lt;$J$6-$J$8),"Outlier","Normal")</f>
        <v>Normal</v>
      </c>
      <c r="G188" t="str">
        <f>LEFT(master_invoice[[#This Row],[jumlah]],1)</f>
        <v>1</v>
      </c>
    </row>
    <row r="189" spans="1:7" x14ac:dyDescent="0.4">
      <c r="A189" s="1" t="s">
        <v>185</v>
      </c>
      <c r="B189" s="2">
        <v>37608</v>
      </c>
      <c r="C189">
        <v>165920</v>
      </c>
      <c r="D189">
        <v>10459</v>
      </c>
      <c r="E189" t="str">
        <f>IF(OR(master_invoice[[#This Row],[jumlah]]&gt;$J$2+$J$4,master_invoice[[#This Row],[jumlah]]&lt;$J$2-$J$4),"Outlier","Normal")</f>
        <v>Normal</v>
      </c>
      <c r="F189" t="str">
        <f>IF(OR(master_invoice[[#This Row],[jumlah]]&gt;$J$7+$J$8,master_invoice[[#This Row],[jumlah]]&lt;$J$6-$J$8),"Outlier","Normal")</f>
        <v>Normal</v>
      </c>
      <c r="G189" t="str">
        <f>LEFT(master_invoice[[#This Row],[jumlah]],1)</f>
        <v>1</v>
      </c>
    </row>
    <row r="190" spans="1:7" x14ac:dyDescent="0.4">
      <c r="A190" s="1" t="s">
        <v>186</v>
      </c>
      <c r="B190" s="2">
        <v>37609</v>
      </c>
      <c r="C190">
        <v>197120</v>
      </c>
      <c r="D190">
        <v>10442</v>
      </c>
      <c r="E190" t="str">
        <f>IF(OR(master_invoice[[#This Row],[jumlah]]&gt;$J$2+$J$4,master_invoice[[#This Row],[jumlah]]&lt;$J$2-$J$4),"Outlier","Normal")</f>
        <v>Normal</v>
      </c>
      <c r="F190" t="str">
        <f>IF(OR(master_invoice[[#This Row],[jumlah]]&gt;$J$7+$J$8,master_invoice[[#This Row],[jumlah]]&lt;$J$6-$J$8),"Outlier","Normal")</f>
        <v>Normal</v>
      </c>
      <c r="G190" t="str">
        <f>LEFT(master_invoice[[#This Row],[jumlah]],1)</f>
        <v>1</v>
      </c>
    </row>
    <row r="191" spans="1:7" x14ac:dyDescent="0.4">
      <c r="A191" s="1" t="s">
        <v>187</v>
      </c>
      <c r="B191" s="2">
        <v>37609</v>
      </c>
      <c r="C191">
        <v>251800</v>
      </c>
      <c r="D191">
        <v>10465</v>
      </c>
      <c r="E191" t="str">
        <f>IF(OR(master_invoice[[#This Row],[jumlah]]&gt;$J$2+$J$4,master_invoice[[#This Row],[jumlah]]&lt;$J$2-$J$4),"Outlier","Normal")</f>
        <v>Normal</v>
      </c>
      <c r="F191" t="str">
        <f>IF(OR(master_invoice[[#This Row],[jumlah]]&gt;$J$7+$J$8,master_invoice[[#This Row],[jumlah]]&lt;$J$6-$J$8),"Outlier","Normal")</f>
        <v>Normal</v>
      </c>
      <c r="G191" t="str">
        <f>LEFT(master_invoice[[#This Row],[jumlah]],1)</f>
        <v>2</v>
      </c>
    </row>
    <row r="192" spans="1:7" x14ac:dyDescent="0.4">
      <c r="A192" s="1" t="s">
        <v>188</v>
      </c>
      <c r="B192" s="2">
        <v>37610</v>
      </c>
      <c r="C192">
        <v>49940</v>
      </c>
      <c r="D192">
        <v>10438</v>
      </c>
      <c r="E192" t="str">
        <f>IF(OR(master_invoice[[#This Row],[jumlah]]&gt;$J$2+$J$4,master_invoice[[#This Row],[jumlah]]&lt;$J$2-$J$4),"Outlier","Normal")</f>
        <v>Normal</v>
      </c>
      <c r="F192" t="str">
        <f>IF(OR(master_invoice[[#This Row],[jumlah]]&gt;$J$7+$J$8,master_invoice[[#This Row],[jumlah]]&lt;$J$6-$J$8),"Outlier","Normal")</f>
        <v>Normal</v>
      </c>
      <c r="G192" t="str">
        <f>LEFT(master_invoice[[#This Row],[jumlah]],1)</f>
        <v>4</v>
      </c>
    </row>
    <row r="193" spans="1:7" x14ac:dyDescent="0.4">
      <c r="A193" s="1" t="s">
        <v>189</v>
      </c>
      <c r="B193" s="2">
        <v>37610</v>
      </c>
      <c r="C193">
        <v>150518</v>
      </c>
      <c r="D193">
        <v>10475</v>
      </c>
      <c r="E193" t="str">
        <f>IF(OR(master_invoice[[#This Row],[jumlah]]&gt;$J$2+$J$4,master_invoice[[#This Row],[jumlah]]&lt;$J$2-$J$4),"Outlier","Normal")</f>
        <v>Normal</v>
      </c>
      <c r="F193" t="str">
        <f>IF(OR(master_invoice[[#This Row],[jumlah]]&gt;$J$7+$J$8,master_invoice[[#This Row],[jumlah]]&lt;$J$6-$J$8),"Outlier","Normal")</f>
        <v>Normal</v>
      </c>
      <c r="G193" t="str">
        <f>LEFT(master_invoice[[#This Row],[jumlah]],1)</f>
        <v>1</v>
      </c>
    </row>
    <row r="194" spans="1:7" x14ac:dyDescent="0.4">
      <c r="A194" s="1" t="s">
        <v>190</v>
      </c>
      <c r="B194" s="2">
        <v>37611</v>
      </c>
      <c r="C194">
        <v>17160</v>
      </c>
      <c r="D194">
        <v>10462</v>
      </c>
      <c r="E194" t="str">
        <f>IF(OR(master_invoice[[#This Row],[jumlah]]&gt;$J$2+$J$4,master_invoice[[#This Row],[jumlah]]&lt;$J$2-$J$4),"Outlier","Normal")</f>
        <v>Normal</v>
      </c>
      <c r="F194" t="str">
        <f>IF(OR(master_invoice[[#This Row],[jumlah]]&gt;$J$7+$J$8,master_invoice[[#This Row],[jumlah]]&lt;$J$6-$J$8),"Outlier","Normal")</f>
        <v>Normal</v>
      </c>
      <c r="G194" t="str">
        <f>LEFT(master_invoice[[#This Row],[jumlah]],1)</f>
        <v>1</v>
      </c>
    </row>
    <row r="195" spans="1:7" x14ac:dyDescent="0.4">
      <c r="A195" s="1" t="s">
        <v>191</v>
      </c>
      <c r="B195" s="2">
        <v>37611</v>
      </c>
      <c r="C195">
        <v>105234</v>
      </c>
      <c r="D195">
        <v>10469</v>
      </c>
      <c r="E195" t="str">
        <f>IF(OR(master_invoice[[#This Row],[jumlah]]&gt;$J$2+$J$4,master_invoice[[#This Row],[jumlah]]&lt;$J$2-$J$4),"Outlier","Normal")</f>
        <v>Normal</v>
      </c>
      <c r="F195" t="str">
        <f>IF(OR(master_invoice[[#This Row],[jumlah]]&gt;$J$7+$J$8,master_invoice[[#This Row],[jumlah]]&lt;$J$6-$J$8),"Outlier","Normal")</f>
        <v>Normal</v>
      </c>
      <c r="G195" t="str">
        <f>LEFT(master_invoice[[#This Row],[jumlah]],1)</f>
        <v>1</v>
      </c>
    </row>
    <row r="196" spans="1:7" x14ac:dyDescent="0.4">
      <c r="A196" s="1" t="s">
        <v>192</v>
      </c>
      <c r="B196" s="2">
        <v>37612</v>
      </c>
      <c r="C196">
        <v>46763</v>
      </c>
      <c r="D196">
        <v>10450</v>
      </c>
      <c r="E196" t="str">
        <f>IF(OR(master_invoice[[#This Row],[jumlah]]&gt;$J$2+$J$4,master_invoice[[#This Row],[jumlah]]&lt;$J$2-$J$4),"Outlier","Normal")</f>
        <v>Normal</v>
      </c>
      <c r="F196" t="str">
        <f>IF(OR(master_invoice[[#This Row],[jumlah]]&gt;$J$7+$J$8,master_invoice[[#This Row],[jumlah]]&lt;$J$6-$J$8),"Outlier","Normal")</f>
        <v>Normal</v>
      </c>
      <c r="G196" t="str">
        <f>LEFT(master_invoice[[#This Row],[jumlah]],1)</f>
        <v>4</v>
      </c>
    </row>
    <row r="197" spans="1:7" x14ac:dyDescent="0.4">
      <c r="A197" s="1" t="s">
        <v>193</v>
      </c>
      <c r="B197" s="2">
        <v>37613</v>
      </c>
      <c r="C197">
        <v>61336</v>
      </c>
      <c r="D197">
        <v>10456</v>
      </c>
      <c r="E197" t="str">
        <f>IF(OR(master_invoice[[#This Row],[jumlah]]&gt;$J$2+$J$4,master_invoice[[#This Row],[jumlah]]&lt;$J$2-$J$4),"Outlier","Normal")</f>
        <v>Normal</v>
      </c>
      <c r="F197" t="str">
        <f>IF(OR(master_invoice[[#This Row],[jumlah]]&gt;$J$7+$J$8,master_invoice[[#This Row],[jumlah]]&lt;$J$6-$J$8),"Outlier","Normal")</f>
        <v>Normal</v>
      </c>
      <c r="G197" t="str">
        <f>LEFT(master_invoice[[#This Row],[jumlah]],1)</f>
        <v>6</v>
      </c>
    </row>
    <row r="198" spans="1:7" x14ac:dyDescent="0.4">
      <c r="A198" s="1" t="s">
        <v>194</v>
      </c>
      <c r="B198" s="2">
        <v>37615</v>
      </c>
      <c r="C198">
        <v>202202</v>
      </c>
      <c r="D198">
        <v>10449</v>
      </c>
      <c r="E198" t="str">
        <f>IF(OR(master_invoice[[#This Row],[jumlah]]&gt;$J$2+$J$4,master_invoice[[#This Row],[jumlah]]&lt;$J$2-$J$4),"Outlier","Normal")</f>
        <v>Normal</v>
      </c>
      <c r="F198" t="str">
        <f>IF(OR(master_invoice[[#This Row],[jumlah]]&gt;$J$7+$J$8,master_invoice[[#This Row],[jumlah]]&lt;$J$6-$J$8),"Outlier","Normal")</f>
        <v>Normal</v>
      </c>
      <c r="G198" t="str">
        <f>LEFT(master_invoice[[#This Row],[jumlah]],1)</f>
        <v>2</v>
      </c>
    </row>
    <row r="199" spans="1:7" x14ac:dyDescent="0.4">
      <c r="A199" s="1" t="s">
        <v>195</v>
      </c>
      <c r="B199" s="2">
        <v>37615</v>
      </c>
      <c r="C199">
        <v>200288</v>
      </c>
      <c r="D199">
        <v>10470</v>
      </c>
      <c r="E199" t="str">
        <f>IF(OR(master_invoice[[#This Row],[jumlah]]&gt;$J$2+$J$4,master_invoice[[#This Row],[jumlah]]&lt;$J$2-$J$4),"Outlier","Normal")</f>
        <v>Normal</v>
      </c>
      <c r="F199" t="str">
        <f>IF(OR(master_invoice[[#This Row],[jumlah]]&gt;$J$7+$J$8,master_invoice[[#This Row],[jumlah]]&lt;$J$6-$J$8),"Outlier","Normal")</f>
        <v>Normal</v>
      </c>
      <c r="G199" t="str">
        <f>LEFT(master_invoice[[#This Row],[jumlah]],1)</f>
        <v>2</v>
      </c>
    </row>
    <row r="200" spans="1:7" x14ac:dyDescent="0.4">
      <c r="A200" s="1" t="s">
        <v>196</v>
      </c>
      <c r="B200" s="2">
        <v>37617</v>
      </c>
      <c r="C200">
        <v>36432</v>
      </c>
      <c r="D200">
        <v>10454</v>
      </c>
      <c r="E200" t="str">
        <f>IF(OR(master_invoice[[#This Row],[jumlah]]&gt;$J$2+$J$4,master_invoice[[#This Row],[jumlah]]&lt;$J$2-$J$4),"Outlier","Normal")</f>
        <v>Normal</v>
      </c>
      <c r="F200" t="str">
        <f>IF(OR(master_invoice[[#This Row],[jumlah]]&gt;$J$7+$J$8,master_invoice[[#This Row],[jumlah]]&lt;$J$6-$J$8),"Outlier","Normal")</f>
        <v>Normal</v>
      </c>
      <c r="G200" t="str">
        <f>LEFT(master_invoice[[#This Row],[jumlah]],1)</f>
        <v>3</v>
      </c>
    </row>
    <row r="201" spans="1:7" x14ac:dyDescent="0.4">
      <c r="A201" s="1" t="s">
        <v>197</v>
      </c>
      <c r="B201" s="2">
        <v>37618</v>
      </c>
      <c r="C201">
        <v>78936</v>
      </c>
      <c r="D201">
        <v>10468</v>
      </c>
      <c r="E201" t="str">
        <f>IF(OR(master_invoice[[#This Row],[jumlah]]&gt;$J$2+$J$4,master_invoice[[#This Row],[jumlah]]&lt;$J$2-$J$4),"Outlier","Normal")</f>
        <v>Normal</v>
      </c>
      <c r="F201" t="str">
        <f>IF(OR(master_invoice[[#This Row],[jumlah]]&gt;$J$7+$J$8,master_invoice[[#This Row],[jumlah]]&lt;$J$6-$J$8),"Outlier","Normal")</f>
        <v>Normal</v>
      </c>
      <c r="G201" t="str">
        <f>LEFT(master_invoice[[#This Row],[jumlah]],1)</f>
        <v>7</v>
      </c>
    </row>
    <row r="202" spans="1:7" x14ac:dyDescent="0.4">
      <c r="A202" s="1" t="s">
        <v>198</v>
      </c>
      <c r="B202" s="2">
        <v>37618</v>
      </c>
      <c r="C202">
        <v>114048</v>
      </c>
      <c r="D202">
        <v>10472</v>
      </c>
      <c r="E202" t="str">
        <f>IF(OR(master_invoice[[#This Row],[jumlah]]&gt;$J$2+$J$4,master_invoice[[#This Row],[jumlah]]&lt;$J$2-$J$4),"Outlier","Normal")</f>
        <v>Normal</v>
      </c>
      <c r="F202" t="str">
        <f>IF(OR(master_invoice[[#This Row],[jumlah]]&gt;$J$7+$J$8,master_invoice[[#This Row],[jumlah]]&lt;$J$6-$J$8),"Outlier","Normal")</f>
        <v>Normal</v>
      </c>
      <c r="G202" t="str">
        <f>LEFT(master_invoice[[#This Row],[jumlah]],1)</f>
        <v>1</v>
      </c>
    </row>
    <row r="203" spans="1:7" x14ac:dyDescent="0.4">
      <c r="A203" s="1" t="s">
        <v>199</v>
      </c>
      <c r="B203" s="2">
        <v>37624</v>
      </c>
      <c r="C203">
        <v>25872</v>
      </c>
      <c r="D203">
        <v>10467</v>
      </c>
      <c r="E203" t="str">
        <f>IF(OR(master_invoice[[#This Row],[jumlah]]&gt;$J$2+$J$4,master_invoice[[#This Row],[jumlah]]&lt;$J$2-$J$4),"Outlier","Normal")</f>
        <v>Normal</v>
      </c>
      <c r="F203" t="str">
        <f>IF(OR(master_invoice[[#This Row],[jumlah]]&gt;$J$7+$J$8,master_invoice[[#This Row],[jumlah]]&lt;$J$6-$J$8),"Outlier","Normal")</f>
        <v>Normal</v>
      </c>
      <c r="G203" t="str">
        <f>LEFT(master_invoice[[#This Row],[jumlah]],1)</f>
        <v>2</v>
      </c>
    </row>
    <row r="204" spans="1:7" x14ac:dyDescent="0.4">
      <c r="A204" s="1" t="s">
        <v>200</v>
      </c>
      <c r="B204" s="2">
        <v>37625</v>
      </c>
      <c r="C204">
        <v>42482</v>
      </c>
      <c r="D204">
        <v>10484</v>
      </c>
      <c r="E204" t="str">
        <f>IF(OR(master_invoice[[#This Row],[jumlah]]&gt;$J$2+$J$4,master_invoice[[#This Row],[jumlah]]&lt;$J$2-$J$4),"Outlier","Normal")</f>
        <v>Normal</v>
      </c>
      <c r="F204" t="str">
        <f>IF(OR(master_invoice[[#This Row],[jumlah]]&gt;$J$7+$J$8,master_invoice[[#This Row],[jumlah]]&lt;$J$6-$J$8),"Outlier","Normal")</f>
        <v>Normal</v>
      </c>
      <c r="G204" t="str">
        <f>LEFT(master_invoice[[#This Row],[jumlah]],1)</f>
        <v>4</v>
      </c>
    </row>
    <row r="205" spans="1:7" x14ac:dyDescent="0.4">
      <c r="A205" s="1" t="s">
        <v>201</v>
      </c>
      <c r="B205" s="2">
        <v>37626</v>
      </c>
      <c r="C205">
        <v>100584</v>
      </c>
      <c r="D205">
        <v>10447</v>
      </c>
      <c r="E205" t="str">
        <f>IF(OR(master_invoice[[#This Row],[jumlah]]&gt;$J$2+$J$4,master_invoice[[#This Row],[jumlah]]&lt;$J$2-$J$4),"Outlier","Normal")</f>
        <v>Normal</v>
      </c>
      <c r="F205" t="str">
        <f>IF(OR(master_invoice[[#This Row],[jumlah]]&gt;$J$7+$J$8,master_invoice[[#This Row],[jumlah]]&lt;$J$6-$J$8),"Outlier","Normal")</f>
        <v>Normal</v>
      </c>
      <c r="G205" t="str">
        <f>LEFT(master_invoice[[#This Row],[jumlah]],1)</f>
        <v>1</v>
      </c>
    </row>
    <row r="206" spans="1:7" x14ac:dyDescent="0.4">
      <c r="A206" s="1" t="s">
        <v>202</v>
      </c>
      <c r="B206" s="2">
        <v>37627</v>
      </c>
      <c r="C206">
        <v>75600</v>
      </c>
      <c r="D206">
        <v>10480</v>
      </c>
      <c r="E206" t="str">
        <f>IF(OR(master_invoice[[#This Row],[jumlah]]&gt;$J$2+$J$4,master_invoice[[#This Row],[jumlah]]&lt;$J$2-$J$4),"Outlier","Normal")</f>
        <v>Normal</v>
      </c>
      <c r="F206" t="str">
        <f>IF(OR(master_invoice[[#This Row],[jumlah]]&gt;$J$7+$J$8,master_invoice[[#This Row],[jumlah]]&lt;$J$6-$J$8),"Outlier","Normal")</f>
        <v>Normal</v>
      </c>
      <c r="G206" t="str">
        <f>LEFT(master_invoice[[#This Row],[jumlah]],1)</f>
        <v>7</v>
      </c>
    </row>
    <row r="207" spans="1:7" x14ac:dyDescent="0.4">
      <c r="A207" s="1" t="s">
        <v>203</v>
      </c>
      <c r="B207" s="2">
        <v>37627</v>
      </c>
      <c r="C207">
        <v>48312</v>
      </c>
      <c r="D207">
        <v>10489</v>
      </c>
      <c r="E207" t="str">
        <f>IF(OR(master_invoice[[#This Row],[jumlah]]&gt;$J$2+$J$4,master_invoice[[#This Row],[jumlah]]&lt;$J$2-$J$4),"Outlier","Normal")</f>
        <v>Normal</v>
      </c>
      <c r="F207" t="str">
        <f>IF(OR(master_invoice[[#This Row],[jumlah]]&gt;$J$7+$J$8,master_invoice[[#This Row],[jumlah]]&lt;$J$6-$J$8),"Outlier","Normal")</f>
        <v>Normal</v>
      </c>
      <c r="G207" t="str">
        <f>LEFT(master_invoice[[#This Row],[jumlah]],1)</f>
        <v>4</v>
      </c>
    </row>
    <row r="208" spans="1:7" x14ac:dyDescent="0.4">
      <c r="A208" s="1" t="s">
        <v>204</v>
      </c>
      <c r="B208" s="2">
        <v>37631</v>
      </c>
      <c r="C208">
        <v>97867</v>
      </c>
      <c r="D208">
        <v>10487</v>
      </c>
      <c r="E208" t="str">
        <f>IF(OR(master_invoice[[#This Row],[jumlah]]&gt;$J$2+$J$4,master_invoice[[#This Row],[jumlah]]&lt;$J$2-$J$4),"Outlier","Normal")</f>
        <v>Normal</v>
      </c>
      <c r="F208" t="str">
        <f>IF(OR(master_invoice[[#This Row],[jumlah]]&gt;$J$7+$J$8,master_invoice[[#This Row],[jumlah]]&lt;$J$6-$J$8),"Outlier","Normal")</f>
        <v>Normal</v>
      </c>
      <c r="G208" t="str">
        <f>LEFT(master_invoice[[#This Row],[jumlah]],1)</f>
        <v>9</v>
      </c>
    </row>
    <row r="209" spans="1:7" x14ac:dyDescent="0.4">
      <c r="A209" s="1" t="s">
        <v>205</v>
      </c>
      <c r="B209" s="2">
        <v>37634</v>
      </c>
      <c r="C209">
        <v>166320</v>
      </c>
      <c r="D209">
        <v>10488</v>
      </c>
      <c r="E209" t="str">
        <f>IF(OR(master_invoice[[#This Row],[jumlah]]&gt;$J$2+$J$4,master_invoice[[#This Row],[jumlah]]&lt;$J$2-$J$4),"Outlier","Normal")</f>
        <v>Normal</v>
      </c>
      <c r="F209" t="str">
        <f>IF(OR(master_invoice[[#This Row],[jumlah]]&gt;$J$7+$J$8,master_invoice[[#This Row],[jumlah]]&lt;$J$6-$J$8),"Outlier","Normal")</f>
        <v>Normal</v>
      </c>
      <c r="G209" t="str">
        <f>LEFT(master_invoice[[#This Row],[jumlah]],1)</f>
        <v>1</v>
      </c>
    </row>
    <row r="210" spans="1:7" x14ac:dyDescent="0.4">
      <c r="A210" s="1" t="s">
        <v>206</v>
      </c>
      <c r="B210" s="2">
        <v>37634</v>
      </c>
      <c r="C210">
        <v>100320</v>
      </c>
      <c r="D210">
        <v>10494</v>
      </c>
      <c r="E210" t="str">
        <f>IF(OR(master_invoice[[#This Row],[jumlah]]&gt;$J$2+$J$4,master_invoice[[#This Row],[jumlah]]&lt;$J$2-$J$4),"Outlier","Normal")</f>
        <v>Normal</v>
      </c>
      <c r="F210" t="str">
        <f>IF(OR(master_invoice[[#This Row],[jumlah]]&gt;$J$7+$J$8,master_invoice[[#This Row],[jumlah]]&lt;$J$6-$J$8),"Outlier","Normal")</f>
        <v>Normal</v>
      </c>
      <c r="G210" t="str">
        <f>LEFT(master_invoice[[#This Row],[jumlah]],1)</f>
        <v>1</v>
      </c>
    </row>
    <row r="211" spans="1:7" x14ac:dyDescent="0.4">
      <c r="A211" s="1" t="s">
        <v>207</v>
      </c>
      <c r="B211" s="2">
        <v>37636</v>
      </c>
      <c r="C211">
        <v>161920</v>
      </c>
      <c r="D211">
        <v>10481</v>
      </c>
      <c r="E211" t="str">
        <f>IF(OR(master_invoice[[#This Row],[jumlah]]&gt;$J$2+$J$4,master_invoice[[#This Row],[jumlah]]&lt;$J$2-$J$4),"Outlier","Normal")</f>
        <v>Normal</v>
      </c>
      <c r="F211" t="str">
        <f>IF(OR(master_invoice[[#This Row],[jumlah]]&gt;$J$7+$J$8,master_invoice[[#This Row],[jumlah]]&lt;$J$6-$J$8),"Outlier","Normal")</f>
        <v>Normal</v>
      </c>
      <c r="G211" t="str">
        <f>LEFT(master_invoice[[#This Row],[jumlah]],1)</f>
        <v>1</v>
      </c>
    </row>
    <row r="212" spans="1:7" x14ac:dyDescent="0.4">
      <c r="A212" s="1" t="s">
        <v>208</v>
      </c>
      <c r="B212" s="2">
        <v>37638</v>
      </c>
      <c r="C212">
        <v>174240</v>
      </c>
      <c r="D212">
        <v>10485</v>
      </c>
      <c r="E212" t="str">
        <f>IF(OR(master_invoice[[#This Row],[jumlah]]&gt;$J$2+$J$4,master_invoice[[#This Row],[jumlah]]&lt;$J$2-$J$4),"Outlier","Normal")</f>
        <v>Normal</v>
      </c>
      <c r="F212" t="str">
        <f>IF(OR(master_invoice[[#This Row],[jumlah]]&gt;$J$7+$J$8,master_invoice[[#This Row],[jumlah]]&lt;$J$6-$J$8),"Outlier","Normal")</f>
        <v>Normal</v>
      </c>
      <c r="G212" t="str">
        <f>LEFT(master_invoice[[#This Row],[jumlah]],1)</f>
        <v>1</v>
      </c>
    </row>
    <row r="213" spans="1:7" x14ac:dyDescent="0.4">
      <c r="A213" s="1" t="s">
        <v>209</v>
      </c>
      <c r="B213" s="2">
        <v>37641</v>
      </c>
      <c r="C213">
        <v>23760</v>
      </c>
      <c r="D213">
        <v>10466</v>
      </c>
      <c r="E213" t="str">
        <f>IF(OR(master_invoice[[#This Row],[jumlah]]&gt;$J$2+$J$4,master_invoice[[#This Row],[jumlah]]&lt;$J$2-$J$4),"Outlier","Normal")</f>
        <v>Normal</v>
      </c>
      <c r="F213" t="str">
        <f>IF(OR(master_invoice[[#This Row],[jumlah]]&gt;$J$7+$J$8,master_invoice[[#This Row],[jumlah]]&lt;$J$6-$J$8),"Outlier","Normal")</f>
        <v>Normal</v>
      </c>
      <c r="G213" t="str">
        <f>LEFT(master_invoice[[#This Row],[jumlah]],1)</f>
        <v>2</v>
      </c>
    </row>
    <row r="214" spans="1:7" x14ac:dyDescent="0.4">
      <c r="A214" s="1" t="s">
        <v>210</v>
      </c>
      <c r="B214" s="2">
        <v>37642</v>
      </c>
      <c r="C214">
        <v>25344</v>
      </c>
      <c r="D214">
        <v>10473</v>
      </c>
      <c r="E214" t="str">
        <f>IF(OR(master_invoice[[#This Row],[jumlah]]&gt;$J$2+$J$4,master_invoice[[#This Row],[jumlah]]&lt;$J$2-$J$4),"Outlier","Normal")</f>
        <v>Normal</v>
      </c>
      <c r="F214" t="str">
        <f>IF(OR(master_invoice[[#This Row],[jumlah]]&gt;$J$7+$J$8,master_invoice[[#This Row],[jumlah]]&lt;$J$6-$J$8),"Outlier","Normal")</f>
        <v>Normal</v>
      </c>
      <c r="G214" t="str">
        <f>LEFT(master_invoice[[#This Row],[jumlah]],1)</f>
        <v>2</v>
      </c>
    </row>
    <row r="215" spans="1:7" x14ac:dyDescent="0.4">
      <c r="A215" s="1" t="s">
        <v>211</v>
      </c>
      <c r="B215" s="2">
        <v>37642</v>
      </c>
      <c r="C215">
        <v>28545</v>
      </c>
      <c r="D215">
        <v>10491</v>
      </c>
      <c r="E215" t="str">
        <f>IF(OR(master_invoice[[#This Row],[jumlah]]&gt;$J$2+$J$4,master_invoice[[#This Row],[jumlah]]&lt;$J$2-$J$4),"Outlier","Normal")</f>
        <v>Normal</v>
      </c>
      <c r="F215" t="str">
        <f>IF(OR(master_invoice[[#This Row],[jumlah]]&gt;$J$7+$J$8,master_invoice[[#This Row],[jumlah]]&lt;$J$6-$J$8),"Outlier","Normal")</f>
        <v>Normal</v>
      </c>
      <c r="G215" t="str">
        <f>LEFT(master_invoice[[#This Row],[jumlah]],1)</f>
        <v>2</v>
      </c>
    </row>
    <row r="216" spans="1:7" x14ac:dyDescent="0.4">
      <c r="A216" s="1" t="s">
        <v>212</v>
      </c>
      <c r="B216" s="2">
        <v>37642</v>
      </c>
      <c r="C216">
        <v>60840</v>
      </c>
      <c r="D216">
        <v>10493</v>
      </c>
      <c r="E216" t="str">
        <f>IF(OR(master_invoice[[#This Row],[jumlah]]&gt;$J$2+$J$4,master_invoice[[#This Row],[jumlah]]&lt;$J$2-$J$4),"Outlier","Normal")</f>
        <v>Normal</v>
      </c>
      <c r="F216" t="str">
        <f>IF(OR(master_invoice[[#This Row],[jumlah]]&gt;$J$7+$J$8,master_invoice[[#This Row],[jumlah]]&lt;$J$6-$J$8),"Outlier","Normal")</f>
        <v>Normal</v>
      </c>
      <c r="G216" t="str">
        <f>LEFT(master_invoice[[#This Row],[jumlah]],1)</f>
        <v>6</v>
      </c>
    </row>
    <row r="217" spans="1:7" x14ac:dyDescent="0.4">
      <c r="A217" s="1" t="s">
        <v>213</v>
      </c>
      <c r="B217" s="2">
        <v>37645</v>
      </c>
      <c r="C217">
        <v>1049560</v>
      </c>
      <c r="D217">
        <v>10479</v>
      </c>
      <c r="E217" t="str">
        <f>IF(OR(master_invoice[[#This Row],[jumlah]]&gt;$J$2+$J$4,master_invoice[[#This Row],[jumlah]]&lt;$J$2-$J$4),"Outlier","Normal")</f>
        <v>Outlier</v>
      </c>
      <c r="F217" t="str">
        <f>IF(OR(master_invoice[[#This Row],[jumlah]]&gt;$J$7+$J$8,master_invoice[[#This Row],[jumlah]]&lt;$J$6-$J$8),"Outlier","Normal")</f>
        <v>Outlier</v>
      </c>
      <c r="G217" t="str">
        <f>LEFT(master_invoice[[#This Row],[jumlah]],1)</f>
        <v>1</v>
      </c>
    </row>
    <row r="218" spans="1:7" x14ac:dyDescent="0.4">
      <c r="A218" s="1" t="s">
        <v>214</v>
      </c>
      <c r="B218" s="2">
        <v>37645</v>
      </c>
      <c r="C218">
        <v>93632</v>
      </c>
      <c r="D218">
        <v>10492</v>
      </c>
      <c r="E218" t="str">
        <f>IF(OR(master_invoice[[#This Row],[jumlah]]&gt;$J$2+$J$4,master_invoice[[#This Row],[jumlah]]&lt;$J$2-$J$4),"Outlier","Normal")</f>
        <v>Normal</v>
      </c>
      <c r="F218" t="str">
        <f>IF(OR(master_invoice[[#This Row],[jumlah]]&gt;$J$7+$J$8,master_invoice[[#This Row],[jumlah]]&lt;$J$6-$J$8),"Outlier","Normal")</f>
        <v>Normal</v>
      </c>
      <c r="G218" t="str">
        <f>LEFT(master_invoice[[#This Row],[jumlah]],1)</f>
        <v>9</v>
      </c>
    </row>
    <row r="219" spans="1:7" x14ac:dyDescent="0.4">
      <c r="A219" s="1" t="s">
        <v>215</v>
      </c>
      <c r="B219" s="2">
        <v>37646</v>
      </c>
      <c r="C219">
        <v>132800</v>
      </c>
      <c r="D219">
        <v>10471</v>
      </c>
      <c r="E219" t="str">
        <f>IF(OR(master_invoice[[#This Row],[jumlah]]&gt;$J$2+$J$4,master_invoice[[#This Row],[jumlah]]&lt;$J$2-$J$4),"Outlier","Normal")</f>
        <v>Normal</v>
      </c>
      <c r="F219" t="str">
        <f>IF(OR(master_invoice[[#This Row],[jumlah]]&gt;$J$7+$J$8,master_invoice[[#This Row],[jumlah]]&lt;$J$6-$J$8),"Outlier","Normal")</f>
        <v>Normal</v>
      </c>
      <c r="G219" t="str">
        <f>LEFT(master_invoice[[#This Row],[jumlah]],1)</f>
        <v>1</v>
      </c>
    </row>
    <row r="220" spans="1:7" x14ac:dyDescent="0.4">
      <c r="A220" s="1" t="s">
        <v>216</v>
      </c>
      <c r="B220" s="2">
        <v>37647</v>
      </c>
      <c r="C220">
        <v>347952</v>
      </c>
      <c r="D220">
        <v>10490</v>
      </c>
      <c r="E220" t="str">
        <f>IF(OR(master_invoice[[#This Row],[jumlah]]&gt;$J$2+$J$4,master_invoice[[#This Row],[jumlah]]&lt;$J$2-$J$4),"Outlier","Normal")</f>
        <v>Normal</v>
      </c>
      <c r="F220" t="str">
        <f>IF(OR(master_invoice[[#This Row],[jumlah]]&gt;$J$7+$J$8,master_invoice[[#This Row],[jumlah]]&lt;$J$6-$J$8),"Outlier","Normal")</f>
        <v>Normal</v>
      </c>
      <c r="G220" t="str">
        <f>LEFT(master_invoice[[#This Row],[jumlah]],1)</f>
        <v>3</v>
      </c>
    </row>
    <row r="221" spans="1:7" x14ac:dyDescent="0.4">
      <c r="A221" s="1" t="s">
        <v>217</v>
      </c>
      <c r="B221" s="2">
        <v>37651</v>
      </c>
      <c r="C221">
        <v>151866</v>
      </c>
      <c r="D221">
        <v>10497</v>
      </c>
      <c r="E221" t="str">
        <f>IF(OR(master_invoice[[#This Row],[jumlah]]&gt;$J$2+$J$4,master_invoice[[#This Row],[jumlah]]&lt;$J$2-$J$4),"Outlier","Normal")</f>
        <v>Normal</v>
      </c>
      <c r="F221" t="str">
        <f>IF(OR(master_invoice[[#This Row],[jumlah]]&gt;$J$7+$J$8,master_invoice[[#This Row],[jumlah]]&lt;$J$6-$J$8),"Outlier","Normal")</f>
        <v>Normal</v>
      </c>
      <c r="G221" t="str">
        <f>LEFT(master_invoice[[#This Row],[jumlah]],1)</f>
        <v>1</v>
      </c>
    </row>
    <row r="222" spans="1:7" x14ac:dyDescent="0.4">
      <c r="A222" s="1" t="s">
        <v>218</v>
      </c>
      <c r="B222" s="2">
        <v>37652</v>
      </c>
      <c r="C222">
        <v>127200</v>
      </c>
      <c r="D222">
        <v>10486</v>
      </c>
      <c r="E222" t="str">
        <f>IF(OR(master_invoice[[#This Row],[jumlah]]&gt;$J$2+$J$4,master_invoice[[#This Row],[jumlah]]&lt;$J$2-$J$4),"Outlier","Normal")</f>
        <v>Normal</v>
      </c>
      <c r="F222" t="str">
        <f>IF(OR(master_invoice[[#This Row],[jumlah]]&gt;$J$7+$J$8,master_invoice[[#This Row],[jumlah]]&lt;$J$6-$J$8),"Outlier","Normal")</f>
        <v>Normal</v>
      </c>
      <c r="G222" t="str">
        <f>LEFT(master_invoice[[#This Row],[jumlah]],1)</f>
        <v>1</v>
      </c>
    </row>
    <row r="223" spans="1:7" x14ac:dyDescent="0.4">
      <c r="A223" s="1" t="s">
        <v>219</v>
      </c>
      <c r="B223" s="2">
        <v>37653</v>
      </c>
      <c r="C223">
        <v>73568</v>
      </c>
      <c r="D223">
        <v>10483</v>
      </c>
      <c r="E223" t="str">
        <f>IF(OR(master_invoice[[#This Row],[jumlah]]&gt;$J$2+$J$4,master_invoice[[#This Row],[jumlah]]&lt;$J$2-$J$4),"Outlier","Normal")</f>
        <v>Normal</v>
      </c>
      <c r="F223" t="str">
        <f>IF(OR(master_invoice[[#This Row],[jumlah]]&gt;$J$7+$J$8,master_invoice[[#This Row],[jumlah]]&lt;$J$6-$J$8),"Outlier","Normal")</f>
        <v>Normal</v>
      </c>
      <c r="G223" t="str">
        <f>LEFT(master_invoice[[#This Row],[jumlah]],1)</f>
        <v>7</v>
      </c>
    </row>
    <row r="224" spans="1:7" x14ac:dyDescent="0.4">
      <c r="A224" s="1" t="s">
        <v>220</v>
      </c>
      <c r="B224" s="2">
        <v>37653</v>
      </c>
      <c r="C224">
        <v>57559</v>
      </c>
      <c r="D224">
        <v>10500</v>
      </c>
      <c r="E224" t="str">
        <f>IF(OR(master_invoice[[#This Row],[jumlah]]&gt;$J$2+$J$4,master_invoice[[#This Row],[jumlah]]&lt;$J$2-$J$4),"Outlier","Normal")</f>
        <v>Normal</v>
      </c>
      <c r="F224" t="str">
        <f>IF(OR(master_invoice[[#This Row],[jumlah]]&gt;$J$7+$J$8,master_invoice[[#This Row],[jumlah]]&lt;$J$6-$J$8),"Outlier","Normal")</f>
        <v>Normal</v>
      </c>
      <c r="G224" t="str">
        <f>LEFT(master_invoice[[#This Row],[jumlah]],1)</f>
        <v>5</v>
      </c>
    </row>
    <row r="225" spans="1:7" x14ac:dyDescent="0.4">
      <c r="A225" s="1" t="s">
        <v>221</v>
      </c>
      <c r="B225" s="2">
        <v>37654</v>
      </c>
      <c r="C225">
        <v>30580</v>
      </c>
      <c r="D225">
        <v>10495</v>
      </c>
      <c r="E225" t="str">
        <f>IF(OR(master_invoice[[#This Row],[jumlah]]&gt;$J$2+$J$4,master_invoice[[#This Row],[jumlah]]&lt;$J$2-$J$4),"Outlier","Normal")</f>
        <v>Normal</v>
      </c>
      <c r="F225" t="str">
        <f>IF(OR(master_invoice[[#This Row],[jumlah]]&gt;$J$7+$J$8,master_invoice[[#This Row],[jumlah]]&lt;$J$6-$J$8),"Outlier","Normal")</f>
        <v>Normal</v>
      </c>
      <c r="G225" t="str">
        <f>LEFT(master_invoice[[#This Row],[jumlah]],1)</f>
        <v>3</v>
      </c>
    </row>
    <row r="226" spans="1:7" x14ac:dyDescent="0.4">
      <c r="A226" s="1" t="s">
        <v>222</v>
      </c>
      <c r="B226" s="2">
        <v>37654</v>
      </c>
      <c r="C226">
        <v>89793</v>
      </c>
      <c r="D226">
        <v>10502</v>
      </c>
      <c r="E226" t="str">
        <f>IF(OR(master_invoice[[#This Row],[jumlah]]&gt;$J$2+$J$4,master_invoice[[#This Row],[jumlah]]&lt;$J$2-$J$4),"Outlier","Normal")</f>
        <v>Normal</v>
      </c>
      <c r="F226" t="str">
        <f>IF(OR(master_invoice[[#This Row],[jumlah]]&gt;$J$7+$J$8,master_invoice[[#This Row],[jumlah]]&lt;$J$6-$J$8),"Outlier","Normal")</f>
        <v>Normal</v>
      </c>
      <c r="G226" t="str">
        <f>LEFT(master_invoice[[#This Row],[jumlah]],1)</f>
        <v>8</v>
      </c>
    </row>
    <row r="227" spans="1:7" x14ac:dyDescent="0.4">
      <c r="A227" s="1" t="s">
        <v>223</v>
      </c>
      <c r="B227" s="2">
        <v>37655</v>
      </c>
      <c r="C227">
        <v>61380</v>
      </c>
      <c r="D227">
        <v>10477</v>
      </c>
      <c r="E227" t="str">
        <f>IF(OR(master_invoice[[#This Row],[jumlah]]&gt;$J$2+$J$4,master_invoice[[#This Row],[jumlah]]&lt;$J$2-$J$4),"Outlier","Normal")</f>
        <v>Normal</v>
      </c>
      <c r="F227" t="str">
        <f>IF(OR(master_invoice[[#This Row],[jumlah]]&gt;$J$7+$J$8,master_invoice[[#This Row],[jumlah]]&lt;$J$6-$J$8),"Outlier","Normal")</f>
        <v>Normal</v>
      </c>
      <c r="G227" t="str">
        <f>LEFT(master_invoice[[#This Row],[jumlah]],1)</f>
        <v>6</v>
      </c>
    </row>
    <row r="228" spans="1:7" x14ac:dyDescent="0.4">
      <c r="A228" s="1" t="s">
        <v>224</v>
      </c>
      <c r="B228" s="2">
        <v>37655</v>
      </c>
      <c r="C228">
        <v>51832</v>
      </c>
      <c r="D228">
        <v>10478</v>
      </c>
      <c r="E228" t="str">
        <f>IF(OR(master_invoice[[#This Row],[jumlah]]&gt;$J$2+$J$4,master_invoice[[#This Row],[jumlah]]&lt;$J$2-$J$4),"Outlier","Normal")</f>
        <v>Normal</v>
      </c>
      <c r="F228" t="str">
        <f>IF(OR(master_invoice[[#This Row],[jumlah]]&gt;$J$7+$J$8,master_invoice[[#This Row],[jumlah]]&lt;$J$6-$J$8),"Outlier","Normal")</f>
        <v>Normal</v>
      </c>
      <c r="G228" t="str">
        <f>LEFT(master_invoice[[#This Row],[jumlah]],1)</f>
        <v>5</v>
      </c>
    </row>
    <row r="229" spans="1:7" x14ac:dyDescent="0.4">
      <c r="A229" s="1" t="s">
        <v>225</v>
      </c>
      <c r="B229" s="2">
        <v>37656</v>
      </c>
      <c r="C229">
        <v>45738</v>
      </c>
      <c r="D229">
        <v>10506</v>
      </c>
      <c r="E229" t="str">
        <f>IF(OR(master_invoice[[#This Row],[jumlah]]&gt;$J$2+$J$4,master_invoice[[#This Row],[jumlah]]&lt;$J$2-$J$4),"Outlier","Normal")</f>
        <v>Normal</v>
      </c>
      <c r="F229" t="str">
        <f>IF(OR(master_invoice[[#This Row],[jumlah]]&gt;$J$7+$J$8,master_invoice[[#This Row],[jumlah]]&lt;$J$6-$J$8),"Outlier","Normal")</f>
        <v>Normal</v>
      </c>
      <c r="G229" t="str">
        <f>LEFT(master_invoice[[#This Row],[jumlah]],1)</f>
        <v>4</v>
      </c>
    </row>
    <row r="230" spans="1:7" x14ac:dyDescent="0.4">
      <c r="A230" s="1" t="s">
        <v>226</v>
      </c>
      <c r="B230" s="2">
        <v>37659</v>
      </c>
      <c r="C230">
        <v>137401</v>
      </c>
      <c r="D230">
        <v>10474</v>
      </c>
      <c r="E230" t="str">
        <f>IF(OR(master_invoice[[#This Row],[jumlah]]&gt;$J$2+$J$4,master_invoice[[#This Row],[jumlah]]&lt;$J$2-$J$4),"Outlier","Normal")</f>
        <v>Normal</v>
      </c>
      <c r="F230" t="str">
        <f>IF(OR(master_invoice[[#This Row],[jumlah]]&gt;$J$7+$J$8,master_invoice[[#This Row],[jumlah]]&lt;$J$6-$J$8),"Outlier","Normal")</f>
        <v>Normal</v>
      </c>
      <c r="G230" t="str">
        <f>LEFT(master_invoice[[#This Row],[jumlah]],1)</f>
        <v>1</v>
      </c>
    </row>
    <row r="231" spans="1:7" x14ac:dyDescent="0.4">
      <c r="A231" s="1" t="s">
        <v>227</v>
      </c>
      <c r="B231" s="2">
        <v>37663</v>
      </c>
      <c r="C231">
        <v>15048</v>
      </c>
      <c r="D231">
        <v>10509</v>
      </c>
      <c r="E231" t="str">
        <f>IF(OR(master_invoice[[#This Row],[jumlah]]&gt;$J$2+$J$4,master_invoice[[#This Row],[jumlah]]&lt;$J$2-$J$4),"Outlier","Normal")</f>
        <v>Normal</v>
      </c>
      <c r="F231" t="str">
        <f>IF(OR(master_invoice[[#This Row],[jumlah]]&gt;$J$7+$J$8,master_invoice[[#This Row],[jumlah]]&lt;$J$6-$J$8),"Outlier","Normal")</f>
        <v>Normal</v>
      </c>
      <c r="G231" t="str">
        <f>LEFT(master_invoice[[#This Row],[jumlah]],1)</f>
        <v>1</v>
      </c>
    </row>
    <row r="232" spans="1:7" x14ac:dyDescent="0.4">
      <c r="A232" s="1" t="s">
        <v>228</v>
      </c>
      <c r="B232" s="2">
        <v>37665</v>
      </c>
      <c r="C232">
        <v>63250</v>
      </c>
      <c r="D232">
        <v>10498</v>
      </c>
      <c r="E232" t="str">
        <f>IF(OR(master_invoice[[#This Row],[jumlah]]&gt;$J$2+$J$4,master_invoice[[#This Row],[jumlah]]&lt;$J$2-$J$4),"Outlier","Normal")</f>
        <v>Normal</v>
      </c>
      <c r="F232" t="str">
        <f>IF(OR(master_invoice[[#This Row],[jumlah]]&gt;$J$7+$J$8,master_invoice[[#This Row],[jumlah]]&lt;$J$6-$J$8),"Outlier","Normal")</f>
        <v>Normal</v>
      </c>
      <c r="G232" t="str">
        <f>LEFT(master_invoice[[#This Row],[jumlah]],1)</f>
        <v>6</v>
      </c>
    </row>
    <row r="233" spans="1:7" x14ac:dyDescent="0.4">
      <c r="A233" s="1" t="s">
        <v>229</v>
      </c>
      <c r="B233" s="2">
        <v>37669</v>
      </c>
      <c r="C233">
        <v>261916</v>
      </c>
      <c r="D233">
        <v>10516</v>
      </c>
      <c r="E233" t="str">
        <f>IF(OR(master_invoice[[#This Row],[jumlah]]&gt;$J$2+$J$4,master_invoice[[#This Row],[jumlah]]&lt;$J$2-$J$4),"Outlier","Normal")</f>
        <v>Normal</v>
      </c>
      <c r="F233" t="str">
        <f>IF(OR(master_invoice[[#This Row],[jumlah]]&gt;$J$7+$J$8,master_invoice[[#This Row],[jumlah]]&lt;$J$6-$J$8),"Outlier","Normal")</f>
        <v>Normal</v>
      </c>
      <c r="G233" t="str">
        <f>LEFT(master_invoice[[#This Row],[jumlah]],1)</f>
        <v>2</v>
      </c>
    </row>
    <row r="234" spans="1:7" x14ac:dyDescent="0.4">
      <c r="A234" s="1" t="s">
        <v>230</v>
      </c>
      <c r="B234" s="2">
        <v>37672</v>
      </c>
      <c r="C234">
        <v>82397</v>
      </c>
      <c r="D234">
        <v>10507</v>
      </c>
      <c r="E234" t="str">
        <f>IF(OR(master_invoice[[#This Row],[jumlah]]&gt;$J$2+$J$4,master_invoice[[#This Row],[jumlah]]&lt;$J$2-$J$4),"Outlier","Normal")</f>
        <v>Normal</v>
      </c>
      <c r="F234" t="str">
        <f>IF(OR(master_invoice[[#This Row],[jumlah]]&gt;$J$7+$J$8,master_invoice[[#This Row],[jumlah]]&lt;$J$6-$J$8),"Outlier","Normal")</f>
        <v>Normal</v>
      </c>
      <c r="G234" t="str">
        <f>LEFT(master_invoice[[#This Row],[jumlah]],1)</f>
        <v>8</v>
      </c>
    </row>
    <row r="235" spans="1:7" x14ac:dyDescent="0.4">
      <c r="A235" s="1" t="s">
        <v>231</v>
      </c>
      <c r="B235" s="2">
        <v>37678</v>
      </c>
      <c r="C235">
        <v>20900</v>
      </c>
      <c r="D235">
        <v>10496</v>
      </c>
      <c r="E235" t="str">
        <f>IF(OR(master_invoice[[#This Row],[jumlah]]&gt;$J$2+$J$4,master_invoice[[#This Row],[jumlah]]&lt;$J$2-$J$4),"Outlier","Normal")</f>
        <v>Normal</v>
      </c>
      <c r="F235" t="str">
        <f>IF(OR(master_invoice[[#This Row],[jumlah]]&gt;$J$7+$J$8,master_invoice[[#This Row],[jumlah]]&lt;$J$6-$J$8),"Outlier","Normal")</f>
        <v>Normal</v>
      </c>
      <c r="G235" t="str">
        <f>LEFT(master_invoice[[#This Row],[jumlah]],1)</f>
        <v>2</v>
      </c>
    </row>
    <row r="236" spans="1:7" x14ac:dyDescent="0.4">
      <c r="A236" s="1" t="s">
        <v>232</v>
      </c>
      <c r="B236" s="2">
        <v>37679</v>
      </c>
      <c r="C236">
        <v>57783</v>
      </c>
      <c r="D236">
        <v>10512</v>
      </c>
      <c r="E236" t="str">
        <f>IF(OR(master_invoice[[#This Row],[jumlah]]&gt;$J$2+$J$4,master_invoice[[#This Row],[jumlah]]&lt;$J$2-$J$4),"Outlier","Normal")</f>
        <v>Normal</v>
      </c>
      <c r="F236" t="str">
        <f>IF(OR(master_invoice[[#This Row],[jumlah]]&gt;$J$7+$J$8,master_invoice[[#This Row],[jumlah]]&lt;$J$6-$J$8),"Outlier","Normal")</f>
        <v>Normal</v>
      </c>
      <c r="G236" t="str">
        <f>LEFT(master_invoice[[#This Row],[jumlah]],1)</f>
        <v>5</v>
      </c>
    </row>
    <row r="237" spans="1:7" x14ac:dyDescent="0.4">
      <c r="A237" s="1" t="s">
        <v>233</v>
      </c>
      <c r="B237" s="2">
        <v>37682</v>
      </c>
      <c r="C237">
        <v>16269</v>
      </c>
      <c r="D237">
        <v>10505</v>
      </c>
      <c r="E237" t="str">
        <f>IF(OR(master_invoice[[#This Row],[jumlah]]&gt;$J$2+$J$4,master_invoice[[#This Row],[jumlah]]&lt;$J$2-$J$4),"Outlier","Normal")</f>
        <v>Normal</v>
      </c>
      <c r="F237" t="str">
        <f>IF(OR(master_invoice[[#This Row],[jumlah]]&gt;$J$7+$J$8,master_invoice[[#This Row],[jumlah]]&lt;$J$6-$J$8),"Outlier","Normal")</f>
        <v>Normal</v>
      </c>
      <c r="G237" t="str">
        <f>LEFT(master_invoice[[#This Row],[jumlah]],1)</f>
        <v>1</v>
      </c>
    </row>
    <row r="238" spans="1:7" x14ac:dyDescent="0.4">
      <c r="A238" s="1" t="s">
        <v>234</v>
      </c>
      <c r="B238" s="2">
        <v>37684</v>
      </c>
      <c r="C238">
        <v>255000</v>
      </c>
      <c r="D238">
        <v>10511</v>
      </c>
      <c r="E238" t="str">
        <f>IF(OR(master_invoice[[#This Row],[jumlah]]&gt;$J$2+$J$4,master_invoice[[#This Row],[jumlah]]&lt;$J$2-$J$4),"Outlier","Normal")</f>
        <v>Normal</v>
      </c>
      <c r="F238" t="str">
        <f>IF(OR(master_invoice[[#This Row],[jumlah]]&gt;$J$7+$J$8,master_invoice[[#This Row],[jumlah]]&lt;$J$6-$J$8),"Outlier","Normal")</f>
        <v>Normal</v>
      </c>
      <c r="G238" t="str">
        <f>LEFT(master_invoice[[#This Row],[jumlah]],1)</f>
        <v>2</v>
      </c>
    </row>
    <row r="239" spans="1:7" x14ac:dyDescent="0.4">
      <c r="A239" s="1" t="s">
        <v>235</v>
      </c>
      <c r="B239" s="2">
        <v>37686</v>
      </c>
      <c r="C239">
        <v>16390</v>
      </c>
      <c r="D239">
        <v>10501</v>
      </c>
      <c r="E239" t="str">
        <f>IF(OR(master_invoice[[#This Row],[jumlah]]&gt;$J$2+$J$4,master_invoice[[#This Row],[jumlah]]&lt;$J$2-$J$4),"Outlier","Normal")</f>
        <v>Normal</v>
      </c>
      <c r="F239" t="str">
        <f>IF(OR(master_invoice[[#This Row],[jumlah]]&gt;$J$7+$J$8,master_invoice[[#This Row],[jumlah]]&lt;$J$6-$J$8),"Outlier","Normal")</f>
        <v>Normal</v>
      </c>
      <c r="G239" t="str">
        <f>LEFT(master_invoice[[#This Row],[jumlah]],1)</f>
        <v>1</v>
      </c>
    </row>
    <row r="240" spans="1:7" x14ac:dyDescent="0.4">
      <c r="A240" s="1" t="s">
        <v>236</v>
      </c>
      <c r="B240" s="2">
        <v>37686</v>
      </c>
      <c r="C240">
        <v>456506</v>
      </c>
      <c r="D240">
        <v>10518</v>
      </c>
      <c r="E240" t="str">
        <f>IF(OR(master_invoice[[#This Row],[jumlah]]&gt;$J$2+$J$4,master_invoice[[#This Row],[jumlah]]&lt;$J$2-$J$4),"Outlier","Normal")</f>
        <v>Normal</v>
      </c>
      <c r="F240" t="str">
        <f>IF(OR(master_invoice[[#This Row],[jumlah]]&gt;$J$7+$J$8,master_invoice[[#This Row],[jumlah]]&lt;$J$6-$J$8),"Outlier","Normal")</f>
        <v>Outlier</v>
      </c>
      <c r="G240" t="str">
        <f>LEFT(master_invoice[[#This Row],[jumlah]],1)</f>
        <v>4</v>
      </c>
    </row>
    <row r="241" spans="1:7" x14ac:dyDescent="0.4">
      <c r="A241" s="1" t="s">
        <v>237</v>
      </c>
      <c r="B241" s="2">
        <v>37686</v>
      </c>
      <c r="C241">
        <v>43142</v>
      </c>
      <c r="D241">
        <v>10528</v>
      </c>
      <c r="E241" t="str">
        <f>IF(OR(master_invoice[[#This Row],[jumlah]]&gt;$J$2+$J$4,master_invoice[[#This Row],[jumlah]]&lt;$J$2-$J$4),"Outlier","Normal")</f>
        <v>Normal</v>
      </c>
      <c r="F241" t="str">
        <f>IF(OR(master_invoice[[#This Row],[jumlah]]&gt;$J$7+$J$8,master_invoice[[#This Row],[jumlah]]&lt;$J$6-$J$8),"Outlier","Normal")</f>
        <v>Normal</v>
      </c>
      <c r="G241" t="str">
        <f>LEFT(master_invoice[[#This Row],[jumlah]],1)</f>
        <v>4</v>
      </c>
    </row>
    <row r="242" spans="1:7" x14ac:dyDescent="0.4">
      <c r="A242" s="1" t="s">
        <v>238</v>
      </c>
      <c r="B242" s="2">
        <v>37688</v>
      </c>
      <c r="C242">
        <v>225335</v>
      </c>
      <c r="D242">
        <v>10503</v>
      </c>
      <c r="E242" t="str">
        <f>IF(OR(master_invoice[[#This Row],[jumlah]]&gt;$J$2+$J$4,master_invoice[[#This Row],[jumlah]]&lt;$J$2-$J$4),"Outlier","Normal")</f>
        <v>Normal</v>
      </c>
      <c r="F242" t="str">
        <f>IF(OR(master_invoice[[#This Row],[jumlah]]&gt;$J$7+$J$8,master_invoice[[#This Row],[jumlah]]&lt;$J$6-$J$8),"Outlier","Normal")</f>
        <v>Normal</v>
      </c>
      <c r="G242" t="str">
        <f>LEFT(master_invoice[[#This Row],[jumlah]],1)</f>
        <v>2</v>
      </c>
    </row>
    <row r="243" spans="1:7" x14ac:dyDescent="0.4">
      <c r="A243" s="1" t="s">
        <v>239</v>
      </c>
      <c r="B243" s="2">
        <v>37689</v>
      </c>
      <c r="C243">
        <v>152735</v>
      </c>
      <c r="D243">
        <v>10504</v>
      </c>
      <c r="E243" t="str">
        <f>IF(OR(master_invoice[[#This Row],[jumlah]]&gt;$J$2+$J$4,master_invoice[[#This Row],[jumlah]]&lt;$J$2-$J$4),"Outlier","Normal")</f>
        <v>Normal</v>
      </c>
      <c r="F243" t="str">
        <f>IF(OR(master_invoice[[#This Row],[jumlah]]&gt;$J$7+$J$8,master_invoice[[#This Row],[jumlah]]&lt;$J$6-$J$8),"Outlier","Normal")</f>
        <v>Normal</v>
      </c>
      <c r="G243" t="str">
        <f>LEFT(master_invoice[[#This Row],[jumlah]],1)</f>
        <v>1</v>
      </c>
    </row>
    <row r="244" spans="1:7" x14ac:dyDescent="0.4">
      <c r="A244" s="1" t="s">
        <v>240</v>
      </c>
      <c r="B244" s="2">
        <v>37691</v>
      </c>
      <c r="C244">
        <v>268874</v>
      </c>
      <c r="D244">
        <v>10523</v>
      </c>
      <c r="E244" t="str">
        <f>IF(OR(master_invoice[[#This Row],[jumlah]]&gt;$J$2+$J$4,master_invoice[[#This Row],[jumlah]]&lt;$J$2-$J$4),"Outlier","Normal")</f>
        <v>Normal</v>
      </c>
      <c r="F244" t="str">
        <f>IF(OR(master_invoice[[#This Row],[jumlah]]&gt;$J$7+$J$8,master_invoice[[#This Row],[jumlah]]&lt;$J$6-$J$8),"Outlier","Normal")</f>
        <v>Normal</v>
      </c>
      <c r="G244" t="str">
        <f>LEFT(master_invoice[[#This Row],[jumlah]],1)</f>
        <v>2</v>
      </c>
    </row>
    <row r="245" spans="1:7" x14ac:dyDescent="0.4">
      <c r="A245" s="1" t="s">
        <v>241</v>
      </c>
      <c r="B245" s="2">
        <v>37697</v>
      </c>
      <c r="C245">
        <v>948580</v>
      </c>
      <c r="D245">
        <v>10514</v>
      </c>
      <c r="E245" t="str">
        <f>IF(OR(master_invoice[[#This Row],[jumlah]]&gt;$J$2+$J$4,master_invoice[[#This Row],[jumlah]]&lt;$J$2-$J$4),"Outlier","Normal")</f>
        <v>Outlier</v>
      </c>
      <c r="F245" t="str">
        <f>IF(OR(master_invoice[[#This Row],[jumlah]]&gt;$J$7+$J$8,master_invoice[[#This Row],[jumlah]]&lt;$J$6-$J$8),"Outlier","Normal")</f>
        <v>Outlier</v>
      </c>
      <c r="G245" t="str">
        <f>LEFT(master_invoice[[#This Row],[jumlah]],1)</f>
        <v>9</v>
      </c>
    </row>
    <row r="246" spans="1:7" x14ac:dyDescent="0.4">
      <c r="A246" s="1" t="s">
        <v>242</v>
      </c>
      <c r="B246" s="2">
        <v>37699</v>
      </c>
      <c r="C246">
        <v>517829</v>
      </c>
      <c r="D246">
        <v>10510</v>
      </c>
      <c r="E246" t="str">
        <f>IF(OR(master_invoice[[#This Row],[jumlah]]&gt;$J$2+$J$4,master_invoice[[#This Row],[jumlah]]&lt;$J$2-$J$4),"Outlier","Normal")</f>
        <v>Normal</v>
      </c>
      <c r="F246" t="str">
        <f>IF(OR(master_invoice[[#This Row],[jumlah]]&gt;$J$7+$J$8,master_invoice[[#This Row],[jumlah]]&lt;$J$6-$J$8),"Outlier","Normal")</f>
        <v>Outlier</v>
      </c>
      <c r="G246" t="str">
        <f>LEFT(master_invoice[[#This Row],[jumlah]],1)</f>
        <v>5</v>
      </c>
    </row>
    <row r="247" spans="1:7" x14ac:dyDescent="0.4">
      <c r="A247" s="1" t="s">
        <v>243</v>
      </c>
      <c r="B247" s="2">
        <v>37700</v>
      </c>
      <c r="C247">
        <v>213620</v>
      </c>
      <c r="D247">
        <v>10513</v>
      </c>
      <c r="E247" t="str">
        <f>IF(OR(master_invoice[[#This Row],[jumlah]]&gt;$J$2+$J$4,master_invoice[[#This Row],[jumlah]]&lt;$J$2-$J$4),"Outlier","Normal")</f>
        <v>Normal</v>
      </c>
      <c r="F247" t="str">
        <f>IF(OR(master_invoice[[#This Row],[jumlah]]&gt;$J$7+$J$8,master_invoice[[#This Row],[jumlah]]&lt;$J$6-$J$8),"Outlier","Normal")</f>
        <v>Normal</v>
      </c>
      <c r="G247" t="str">
        <f>LEFT(master_invoice[[#This Row],[jumlah]],1)</f>
        <v>2</v>
      </c>
    </row>
    <row r="248" spans="1:7" x14ac:dyDescent="0.4">
      <c r="A248" s="1" t="s">
        <v>244</v>
      </c>
      <c r="B248" s="2">
        <v>37701</v>
      </c>
      <c r="C248">
        <v>26400</v>
      </c>
      <c r="D248">
        <v>10508</v>
      </c>
      <c r="E248" t="str">
        <f>IF(OR(master_invoice[[#This Row],[jumlah]]&gt;$J$2+$J$4,master_invoice[[#This Row],[jumlah]]&lt;$J$2-$J$4),"Outlier","Normal")</f>
        <v>Normal</v>
      </c>
      <c r="F248" t="str">
        <f>IF(OR(master_invoice[[#This Row],[jumlah]]&gt;$J$7+$J$8,master_invoice[[#This Row],[jumlah]]&lt;$J$6-$J$8),"Outlier","Normal")</f>
        <v>Normal</v>
      </c>
      <c r="G248" t="str">
        <f>LEFT(master_invoice[[#This Row],[jumlah]],1)</f>
        <v>2</v>
      </c>
    </row>
    <row r="249" spans="1:7" x14ac:dyDescent="0.4">
      <c r="A249" s="1" t="s">
        <v>245</v>
      </c>
      <c r="B249" s="2">
        <v>37702</v>
      </c>
      <c r="C249">
        <v>992130</v>
      </c>
      <c r="D249">
        <v>10515</v>
      </c>
      <c r="E249" t="str">
        <f>IF(OR(master_invoice[[#This Row],[jumlah]]&gt;$J$2+$J$4,master_invoice[[#This Row],[jumlah]]&lt;$J$2-$J$4),"Outlier","Normal")</f>
        <v>Outlier</v>
      </c>
      <c r="F249" t="str">
        <f>IF(OR(master_invoice[[#This Row],[jumlah]]&gt;$J$7+$J$8,master_invoice[[#This Row],[jumlah]]&lt;$J$6-$J$8),"Outlier","Normal")</f>
        <v>Outlier</v>
      </c>
      <c r="G249" t="str">
        <f>LEFT(master_invoice[[#This Row],[jumlah]],1)</f>
        <v>9</v>
      </c>
    </row>
    <row r="250" spans="1:7" x14ac:dyDescent="0.4">
      <c r="A250" s="1" t="s">
        <v>246</v>
      </c>
      <c r="B250" s="2">
        <v>37705</v>
      </c>
      <c r="C250">
        <v>12100</v>
      </c>
      <c r="D250">
        <v>10531</v>
      </c>
      <c r="E250" t="str">
        <f>IF(OR(master_invoice[[#This Row],[jumlah]]&gt;$J$2+$J$4,master_invoice[[#This Row],[jumlah]]&lt;$J$2-$J$4),"Outlier","Normal")</f>
        <v>Normal</v>
      </c>
      <c r="F250" t="str">
        <f>IF(OR(master_invoice[[#This Row],[jumlah]]&gt;$J$7+$J$8,master_invoice[[#This Row],[jumlah]]&lt;$J$6-$J$8),"Outlier","Normal")</f>
        <v>Normal</v>
      </c>
      <c r="G250" t="str">
        <f>LEFT(master_invoice[[#This Row],[jumlah]],1)</f>
        <v>1</v>
      </c>
    </row>
    <row r="251" spans="1:7" x14ac:dyDescent="0.4">
      <c r="A251" s="1" t="s">
        <v>247</v>
      </c>
      <c r="B251" s="2">
        <v>37706</v>
      </c>
      <c r="C251">
        <v>38720</v>
      </c>
      <c r="D251">
        <v>10517</v>
      </c>
      <c r="E251" t="str">
        <f>IF(OR(master_invoice[[#This Row],[jumlah]]&gt;$J$2+$J$4,master_invoice[[#This Row],[jumlah]]&lt;$J$2-$J$4),"Outlier","Normal")</f>
        <v>Normal</v>
      </c>
      <c r="F251" t="str">
        <f>IF(OR(master_invoice[[#This Row],[jumlah]]&gt;$J$7+$J$8,master_invoice[[#This Row],[jumlah]]&lt;$J$6-$J$8),"Outlier","Normal")</f>
        <v>Normal</v>
      </c>
      <c r="G251" t="str">
        <f>LEFT(master_invoice[[#This Row],[jumlah]],1)</f>
        <v>3</v>
      </c>
    </row>
    <row r="252" spans="1:7" x14ac:dyDescent="0.4">
      <c r="A252" s="1" t="s">
        <v>248</v>
      </c>
      <c r="B252" s="2">
        <v>37706</v>
      </c>
      <c r="C252">
        <v>244442</v>
      </c>
      <c r="D252">
        <v>10533</v>
      </c>
      <c r="E252" t="str">
        <f>IF(OR(master_invoice[[#This Row],[jumlah]]&gt;$J$2+$J$4,master_invoice[[#This Row],[jumlah]]&lt;$J$2-$J$4),"Outlier","Normal")</f>
        <v>Normal</v>
      </c>
      <c r="F252" t="str">
        <f>IF(OR(master_invoice[[#This Row],[jumlah]]&gt;$J$7+$J$8,master_invoice[[#This Row],[jumlah]]&lt;$J$6-$J$8),"Outlier","Normal")</f>
        <v>Normal</v>
      </c>
      <c r="G252" t="str">
        <f>LEFT(master_invoice[[#This Row],[jumlah]],1)</f>
        <v>2</v>
      </c>
    </row>
    <row r="253" spans="1:7" x14ac:dyDescent="0.4">
      <c r="A253" s="1" t="s">
        <v>249</v>
      </c>
      <c r="B253" s="2">
        <v>37712</v>
      </c>
      <c r="C253">
        <v>22000</v>
      </c>
      <c r="D253">
        <v>10520</v>
      </c>
      <c r="E253" t="str">
        <f>IF(OR(master_invoice[[#This Row],[jumlah]]&gt;$J$2+$J$4,master_invoice[[#This Row],[jumlah]]&lt;$J$2-$J$4),"Outlier","Normal")</f>
        <v>Normal</v>
      </c>
      <c r="F253" t="str">
        <f>IF(OR(master_invoice[[#This Row],[jumlah]]&gt;$J$7+$J$8,master_invoice[[#This Row],[jumlah]]&lt;$J$6-$J$8),"Outlier","Normal")</f>
        <v>Normal</v>
      </c>
      <c r="G253" t="str">
        <f>LEFT(master_invoice[[#This Row],[jumlah]],1)</f>
        <v>2</v>
      </c>
    </row>
    <row r="254" spans="1:7" x14ac:dyDescent="0.4">
      <c r="A254" s="1" t="s">
        <v>250</v>
      </c>
      <c r="B254" s="2">
        <v>37713</v>
      </c>
      <c r="C254">
        <v>165330</v>
      </c>
      <c r="D254">
        <v>10527</v>
      </c>
      <c r="E254" t="str">
        <f>IF(OR(master_invoice[[#This Row],[jumlah]]&gt;$J$2+$J$4,master_invoice[[#This Row],[jumlah]]&lt;$J$2-$J$4),"Outlier","Normal")</f>
        <v>Normal</v>
      </c>
      <c r="F254" t="str">
        <f>IF(OR(master_invoice[[#This Row],[jumlah]]&gt;$J$7+$J$8,master_invoice[[#This Row],[jumlah]]&lt;$J$6-$J$8),"Outlier","Normal")</f>
        <v>Normal</v>
      </c>
      <c r="G254" t="str">
        <f>LEFT(master_invoice[[#This Row],[jumlah]],1)</f>
        <v>1</v>
      </c>
    </row>
    <row r="255" spans="1:7" x14ac:dyDescent="0.4">
      <c r="A255" s="1" t="s">
        <v>251</v>
      </c>
      <c r="B255" s="2">
        <v>37714</v>
      </c>
      <c r="C255">
        <v>255006</v>
      </c>
      <c r="D255">
        <v>10522</v>
      </c>
      <c r="E255" t="str">
        <f>IF(OR(master_invoice[[#This Row],[jumlah]]&gt;$J$2+$J$4,master_invoice[[#This Row],[jumlah]]&lt;$J$2-$J$4),"Outlier","Normal")</f>
        <v>Normal</v>
      </c>
      <c r="F255" t="str">
        <f>IF(OR(master_invoice[[#This Row],[jumlah]]&gt;$J$7+$J$8,master_invoice[[#This Row],[jumlah]]&lt;$J$6-$J$8),"Outlier","Normal")</f>
        <v>Normal</v>
      </c>
      <c r="G255" t="str">
        <f>LEFT(master_invoice[[#This Row],[jumlah]],1)</f>
        <v>2</v>
      </c>
    </row>
    <row r="256" spans="1:7" x14ac:dyDescent="0.4">
      <c r="A256" s="1" t="s">
        <v>252</v>
      </c>
      <c r="B256" s="2">
        <v>37714</v>
      </c>
      <c r="C256">
        <v>194652</v>
      </c>
      <c r="D256">
        <v>10541</v>
      </c>
      <c r="E256" t="str">
        <f>IF(OR(master_invoice[[#This Row],[jumlah]]&gt;$J$2+$J$4,master_invoice[[#This Row],[jumlah]]&lt;$J$2-$J$4),"Outlier","Normal")</f>
        <v>Normal</v>
      </c>
      <c r="F256" t="str">
        <f>IF(OR(master_invoice[[#This Row],[jumlah]]&gt;$J$7+$J$8,master_invoice[[#This Row],[jumlah]]&lt;$J$6-$J$8),"Outlier","Normal")</f>
        <v>Normal</v>
      </c>
      <c r="G256" t="str">
        <f>LEFT(master_invoice[[#This Row],[jumlah]],1)</f>
        <v>1</v>
      </c>
    </row>
    <row r="257" spans="1:7" x14ac:dyDescent="0.4">
      <c r="A257" s="1" t="s">
        <v>253</v>
      </c>
      <c r="B257" s="2">
        <v>37718</v>
      </c>
      <c r="C257">
        <v>39105</v>
      </c>
      <c r="D257">
        <v>10539</v>
      </c>
      <c r="E257" t="str">
        <f>IF(OR(master_invoice[[#This Row],[jumlah]]&gt;$J$2+$J$4,master_invoice[[#This Row],[jumlah]]&lt;$J$2-$J$4),"Outlier","Normal")</f>
        <v>Normal</v>
      </c>
      <c r="F257" t="str">
        <f>IF(OR(master_invoice[[#This Row],[jumlah]]&gt;$J$7+$J$8,master_invoice[[#This Row],[jumlah]]&lt;$J$6-$J$8),"Outlier","Normal")</f>
        <v>Normal</v>
      </c>
      <c r="G257" t="str">
        <f>LEFT(master_invoice[[#This Row],[jumlah]],1)</f>
        <v>3</v>
      </c>
    </row>
    <row r="258" spans="1:7" x14ac:dyDescent="0.4">
      <c r="A258" s="1" t="s">
        <v>254</v>
      </c>
      <c r="B258" s="2">
        <v>37722</v>
      </c>
      <c r="C258">
        <v>51602</v>
      </c>
      <c r="D258">
        <v>10542</v>
      </c>
      <c r="E258" t="str">
        <f>IF(OR(master_invoice[[#This Row],[jumlah]]&gt;$J$2+$J$4,master_invoice[[#This Row],[jumlah]]&lt;$J$2-$J$4),"Outlier","Normal")</f>
        <v>Normal</v>
      </c>
      <c r="F258" t="str">
        <f>IF(OR(master_invoice[[#This Row],[jumlah]]&gt;$J$7+$J$8,master_invoice[[#This Row],[jumlah]]&lt;$J$6-$J$8),"Outlier","Normal")</f>
        <v>Normal</v>
      </c>
      <c r="G258" t="str">
        <f>LEFT(master_invoice[[#This Row],[jumlah]],1)</f>
        <v>5</v>
      </c>
    </row>
    <row r="259" spans="1:7" x14ac:dyDescent="0.4">
      <c r="A259" s="1" t="s">
        <v>255</v>
      </c>
      <c r="B259" s="2">
        <v>37725</v>
      </c>
      <c r="C259">
        <v>231420</v>
      </c>
      <c r="D259">
        <v>10519</v>
      </c>
      <c r="E259" t="str">
        <f>IF(OR(master_invoice[[#This Row],[jumlah]]&gt;$J$2+$J$4,master_invoice[[#This Row],[jumlah]]&lt;$J$2-$J$4),"Outlier","Normal")</f>
        <v>Normal</v>
      </c>
      <c r="F259" t="str">
        <f>IF(OR(master_invoice[[#This Row],[jumlah]]&gt;$J$7+$J$8,master_invoice[[#This Row],[jumlah]]&lt;$J$6-$J$8),"Outlier","Normal")</f>
        <v>Normal</v>
      </c>
      <c r="G259" t="str">
        <f>LEFT(master_invoice[[#This Row],[jumlah]],1)</f>
        <v>2</v>
      </c>
    </row>
    <row r="260" spans="1:7" x14ac:dyDescent="0.4">
      <c r="A260" s="1" t="s">
        <v>256</v>
      </c>
      <c r="B260" s="2">
        <v>37725</v>
      </c>
      <c r="C260">
        <v>75163</v>
      </c>
      <c r="D260">
        <v>10550</v>
      </c>
      <c r="E260" t="str">
        <f>IF(OR(master_invoice[[#This Row],[jumlah]]&gt;$J$2+$J$4,master_invoice[[#This Row],[jumlah]]&lt;$J$2-$J$4),"Outlier","Normal")</f>
        <v>Normal</v>
      </c>
      <c r="F260" t="str">
        <f>IF(OR(master_invoice[[#This Row],[jumlah]]&gt;$J$7+$J$8,master_invoice[[#This Row],[jumlah]]&lt;$J$6-$J$8),"Outlier","Normal")</f>
        <v>Normal</v>
      </c>
      <c r="G260" t="str">
        <f>LEFT(master_invoice[[#This Row],[jumlah]],1)</f>
        <v>7</v>
      </c>
    </row>
    <row r="261" spans="1:7" x14ac:dyDescent="0.4">
      <c r="A261" s="1" t="s">
        <v>257</v>
      </c>
      <c r="B261" s="2">
        <v>37726</v>
      </c>
      <c r="C261">
        <v>24805</v>
      </c>
      <c r="D261">
        <v>10521</v>
      </c>
      <c r="E261" t="str">
        <f>IF(OR(master_invoice[[#This Row],[jumlah]]&gt;$J$2+$J$4,master_invoice[[#This Row],[jumlah]]&lt;$J$2-$J$4),"Outlier","Normal")</f>
        <v>Normal</v>
      </c>
      <c r="F261" t="str">
        <f>IF(OR(master_invoice[[#This Row],[jumlah]]&gt;$J$7+$J$8,master_invoice[[#This Row],[jumlah]]&lt;$J$6-$J$8),"Outlier","Normal")</f>
        <v>Normal</v>
      </c>
      <c r="G261" t="str">
        <f>LEFT(master_invoice[[#This Row],[jumlah]],1)</f>
        <v>2</v>
      </c>
    </row>
    <row r="262" spans="1:7" x14ac:dyDescent="0.4">
      <c r="A262" s="1" t="s">
        <v>258</v>
      </c>
      <c r="B262" s="2">
        <v>37728</v>
      </c>
      <c r="C262">
        <v>165495</v>
      </c>
      <c r="D262">
        <v>10543</v>
      </c>
      <c r="E262" t="str">
        <f>IF(OR(master_invoice[[#This Row],[jumlah]]&gt;$J$2+$J$4,master_invoice[[#This Row],[jumlah]]&lt;$J$2-$J$4),"Outlier","Normal")</f>
        <v>Normal</v>
      </c>
      <c r="F262" t="str">
        <f>IF(OR(master_invoice[[#This Row],[jumlah]]&gt;$J$7+$J$8,master_invoice[[#This Row],[jumlah]]&lt;$J$6-$J$8),"Outlier","Normal")</f>
        <v>Normal</v>
      </c>
      <c r="G262" t="str">
        <f>LEFT(master_invoice[[#This Row],[jumlah]],1)</f>
        <v>1</v>
      </c>
    </row>
    <row r="263" spans="1:7" x14ac:dyDescent="0.4">
      <c r="A263" s="1" t="s">
        <v>259</v>
      </c>
      <c r="B263" s="2">
        <v>37730</v>
      </c>
      <c r="C263">
        <v>351192</v>
      </c>
      <c r="D263">
        <v>10524</v>
      </c>
      <c r="E263" t="str">
        <f>IF(OR(master_invoice[[#This Row],[jumlah]]&gt;$J$2+$J$4,master_invoice[[#This Row],[jumlah]]&lt;$J$2-$J$4),"Outlier","Normal")</f>
        <v>Normal</v>
      </c>
      <c r="F263" t="str">
        <f>IF(OR(master_invoice[[#This Row],[jumlah]]&gt;$J$7+$J$8,master_invoice[[#This Row],[jumlah]]&lt;$J$6-$J$8),"Outlier","Normal")</f>
        <v>Normal</v>
      </c>
      <c r="G263" t="str">
        <f>LEFT(master_invoice[[#This Row],[jumlah]],1)</f>
        <v>3</v>
      </c>
    </row>
    <row r="264" spans="1:7" x14ac:dyDescent="0.4">
      <c r="A264" s="1" t="s">
        <v>260</v>
      </c>
      <c r="B264" s="2">
        <v>37731</v>
      </c>
      <c r="C264">
        <v>90024</v>
      </c>
      <c r="D264">
        <v>10525</v>
      </c>
      <c r="E264" t="str">
        <f>IF(OR(master_invoice[[#This Row],[jumlah]]&gt;$J$2+$J$4,master_invoice[[#This Row],[jumlah]]&lt;$J$2-$J$4),"Outlier","Normal")</f>
        <v>Normal</v>
      </c>
      <c r="F264" t="str">
        <f>IF(OR(master_invoice[[#This Row],[jumlah]]&gt;$J$7+$J$8,master_invoice[[#This Row],[jumlah]]&lt;$J$6-$J$8),"Outlier","Normal")</f>
        <v>Normal</v>
      </c>
      <c r="G264" t="str">
        <f>LEFT(master_invoice[[#This Row],[jumlah]],1)</f>
        <v>9</v>
      </c>
    </row>
    <row r="265" spans="1:7" x14ac:dyDescent="0.4">
      <c r="A265" s="1" t="s">
        <v>261</v>
      </c>
      <c r="B265" s="2">
        <v>37731</v>
      </c>
      <c r="C265">
        <v>194085</v>
      </c>
      <c r="D265">
        <v>10535</v>
      </c>
      <c r="E265" t="str">
        <f>IF(OR(master_invoice[[#This Row],[jumlah]]&gt;$J$2+$J$4,master_invoice[[#This Row],[jumlah]]&lt;$J$2-$J$4),"Outlier","Normal")</f>
        <v>Normal</v>
      </c>
      <c r="F265" t="str">
        <f>IF(OR(master_invoice[[#This Row],[jumlah]]&gt;$J$7+$J$8,master_invoice[[#This Row],[jumlah]]&lt;$J$6-$J$8),"Outlier","Normal")</f>
        <v>Normal</v>
      </c>
      <c r="G265" t="str">
        <f>LEFT(master_invoice[[#This Row],[jumlah]],1)</f>
        <v>1</v>
      </c>
    </row>
    <row r="266" spans="1:7" x14ac:dyDescent="0.4">
      <c r="A266" s="1" t="s">
        <v>262</v>
      </c>
      <c r="B266" s="2">
        <v>37734</v>
      </c>
      <c r="C266">
        <v>51227</v>
      </c>
      <c r="D266">
        <v>10534</v>
      </c>
      <c r="E266" t="str">
        <f>IF(OR(master_invoice[[#This Row],[jumlah]]&gt;$J$2+$J$4,master_invoice[[#This Row],[jumlah]]&lt;$J$2-$J$4),"Outlier","Normal")</f>
        <v>Normal</v>
      </c>
      <c r="F266" t="str">
        <f>IF(OR(master_invoice[[#This Row],[jumlah]]&gt;$J$7+$J$8,master_invoice[[#This Row],[jumlah]]&lt;$J$6-$J$8),"Outlier","Normal")</f>
        <v>Normal</v>
      </c>
      <c r="G266" t="str">
        <f>LEFT(master_invoice[[#This Row],[jumlah]],1)</f>
        <v>5</v>
      </c>
    </row>
    <row r="267" spans="1:7" x14ac:dyDescent="0.4">
      <c r="A267" s="1" t="s">
        <v>263</v>
      </c>
      <c r="B267" s="2">
        <v>37734</v>
      </c>
      <c r="C267">
        <v>180950</v>
      </c>
      <c r="D267">
        <v>10536</v>
      </c>
      <c r="E267" t="str">
        <f>IF(OR(master_invoice[[#This Row],[jumlah]]&gt;$J$2+$J$4,master_invoice[[#This Row],[jumlah]]&lt;$J$2-$J$4),"Outlier","Normal")</f>
        <v>Normal</v>
      </c>
      <c r="F267" t="str">
        <f>IF(OR(master_invoice[[#This Row],[jumlah]]&gt;$J$7+$J$8,master_invoice[[#This Row],[jumlah]]&lt;$J$6-$J$8),"Outlier","Normal")</f>
        <v>Normal</v>
      </c>
      <c r="G267" t="str">
        <f>LEFT(master_invoice[[#This Row],[jumlah]],1)</f>
        <v>1</v>
      </c>
    </row>
    <row r="268" spans="1:7" x14ac:dyDescent="0.4">
      <c r="A268" s="1" t="s">
        <v>264</v>
      </c>
      <c r="B268" s="2">
        <v>37735</v>
      </c>
      <c r="C268">
        <v>126654</v>
      </c>
      <c r="D268">
        <v>10526</v>
      </c>
      <c r="E268" t="str">
        <f>IF(OR(master_invoice[[#This Row],[jumlah]]&gt;$J$2+$J$4,master_invoice[[#This Row],[jumlah]]&lt;$J$2-$J$4),"Outlier","Normal")</f>
        <v>Normal</v>
      </c>
      <c r="F268" t="str">
        <f>IF(OR(master_invoice[[#This Row],[jumlah]]&gt;$J$7+$J$8,master_invoice[[#This Row],[jumlah]]&lt;$J$6-$J$8),"Outlier","Normal")</f>
        <v>Normal</v>
      </c>
      <c r="G268" t="str">
        <f>LEFT(master_invoice[[#This Row],[jumlah]],1)</f>
        <v>1</v>
      </c>
    </row>
    <row r="269" spans="1:7" x14ac:dyDescent="0.4">
      <c r="A269" s="1" t="s">
        <v>265</v>
      </c>
      <c r="B269" s="2">
        <v>37738</v>
      </c>
      <c r="C269">
        <v>197208</v>
      </c>
      <c r="D269">
        <v>10547</v>
      </c>
      <c r="E269" t="str">
        <f>IF(OR(master_invoice[[#This Row],[jumlah]]&gt;$J$2+$J$4,master_invoice[[#This Row],[jumlah]]&lt;$J$2-$J$4),"Outlier","Normal")</f>
        <v>Normal</v>
      </c>
      <c r="F269" t="str">
        <f>IF(OR(master_invoice[[#This Row],[jumlah]]&gt;$J$7+$J$8,master_invoice[[#This Row],[jumlah]]&lt;$J$6-$J$8),"Outlier","Normal")</f>
        <v>Normal</v>
      </c>
      <c r="G269" t="str">
        <f>LEFT(master_invoice[[#This Row],[jumlah]],1)</f>
        <v>1</v>
      </c>
    </row>
    <row r="270" spans="1:7" x14ac:dyDescent="0.4">
      <c r="A270" s="1" t="s">
        <v>266</v>
      </c>
      <c r="B270" s="2">
        <v>37738</v>
      </c>
      <c r="C270">
        <v>24010</v>
      </c>
      <c r="D270">
        <v>10548</v>
      </c>
      <c r="E270" t="str">
        <f>IF(OR(master_invoice[[#This Row],[jumlah]]&gt;$J$2+$J$4,master_invoice[[#This Row],[jumlah]]&lt;$J$2-$J$4),"Outlier","Normal")</f>
        <v>Normal</v>
      </c>
      <c r="F270" t="str">
        <f>IF(OR(master_invoice[[#This Row],[jumlah]]&gt;$J$7+$J$8,master_invoice[[#This Row],[jumlah]]&lt;$J$6-$J$8),"Outlier","Normal")</f>
        <v>Normal</v>
      </c>
      <c r="G270" t="str">
        <f>LEFT(master_invoice[[#This Row],[jumlah]],1)</f>
        <v>2</v>
      </c>
    </row>
    <row r="271" spans="1:7" x14ac:dyDescent="0.4">
      <c r="A271" s="1" t="s">
        <v>267</v>
      </c>
      <c r="B271" s="2">
        <v>37740</v>
      </c>
      <c r="C271">
        <v>104060</v>
      </c>
      <c r="D271">
        <v>10529</v>
      </c>
      <c r="E271" t="str">
        <f>IF(OR(master_invoice[[#This Row],[jumlah]]&gt;$J$2+$J$4,master_invoice[[#This Row],[jumlah]]&lt;$J$2-$J$4),"Outlier","Normal")</f>
        <v>Normal</v>
      </c>
      <c r="F271" t="str">
        <f>IF(OR(master_invoice[[#This Row],[jumlah]]&gt;$J$7+$J$8,master_invoice[[#This Row],[jumlah]]&lt;$J$6-$J$8),"Outlier","Normal")</f>
        <v>Normal</v>
      </c>
      <c r="G271" t="str">
        <f>LEFT(master_invoice[[#This Row],[jumlah]],1)</f>
        <v>1</v>
      </c>
    </row>
    <row r="272" spans="1:7" x14ac:dyDescent="0.4">
      <c r="A272" s="1" t="s">
        <v>268</v>
      </c>
      <c r="B272" s="2">
        <v>37741</v>
      </c>
      <c r="C272">
        <v>117966</v>
      </c>
      <c r="D272">
        <v>10560</v>
      </c>
      <c r="E272" t="str">
        <f>IF(OR(master_invoice[[#This Row],[jumlah]]&gt;$J$2+$J$4,master_invoice[[#This Row],[jumlah]]&lt;$J$2-$J$4),"Outlier","Normal")</f>
        <v>Normal</v>
      </c>
      <c r="F272" t="str">
        <f>IF(OR(master_invoice[[#This Row],[jumlah]]&gt;$J$7+$J$8,master_invoice[[#This Row],[jumlah]]&lt;$J$6-$J$8),"Outlier","Normal")</f>
        <v>Normal</v>
      </c>
      <c r="G272" t="str">
        <f>LEFT(master_invoice[[#This Row],[jumlah]],1)</f>
        <v>1</v>
      </c>
    </row>
    <row r="273" spans="1:7" x14ac:dyDescent="0.4">
      <c r="A273" s="1" t="s">
        <v>269</v>
      </c>
      <c r="B273" s="2">
        <v>37742</v>
      </c>
      <c r="C273">
        <v>309320</v>
      </c>
      <c r="D273">
        <v>10546</v>
      </c>
      <c r="E273" t="str">
        <f>IF(OR(master_invoice[[#This Row],[jumlah]]&gt;$J$2+$J$4,master_invoice[[#This Row],[jumlah]]&lt;$J$2-$J$4),"Outlier","Normal")</f>
        <v>Normal</v>
      </c>
      <c r="F273" t="str">
        <f>IF(OR(master_invoice[[#This Row],[jumlah]]&gt;$J$7+$J$8,master_invoice[[#This Row],[jumlah]]&lt;$J$6-$J$8),"Outlier","Normal")</f>
        <v>Normal</v>
      </c>
      <c r="G273" t="str">
        <f>LEFT(master_invoice[[#This Row],[jumlah]],1)</f>
        <v>3</v>
      </c>
    </row>
    <row r="274" spans="1:7" x14ac:dyDescent="0.4">
      <c r="A274" s="1" t="s">
        <v>270</v>
      </c>
      <c r="B274" s="2">
        <v>37746</v>
      </c>
      <c r="C274">
        <v>390970</v>
      </c>
      <c r="D274">
        <v>10549</v>
      </c>
      <c r="E274" t="str">
        <f>IF(OR(master_invoice[[#This Row],[jumlah]]&gt;$J$2+$J$4,master_invoice[[#This Row],[jumlah]]&lt;$J$2-$J$4),"Outlier","Normal")</f>
        <v>Normal</v>
      </c>
      <c r="F274" t="str">
        <f>IF(OR(master_invoice[[#This Row],[jumlah]]&gt;$J$7+$J$8,master_invoice[[#This Row],[jumlah]]&lt;$J$6-$J$8),"Outlier","Normal")</f>
        <v>Normal</v>
      </c>
      <c r="G274" t="str">
        <f>LEFT(master_invoice[[#This Row],[jumlah]],1)</f>
        <v>3</v>
      </c>
    </row>
    <row r="275" spans="1:7" x14ac:dyDescent="0.4">
      <c r="A275" s="1" t="s">
        <v>271</v>
      </c>
      <c r="B275" s="2">
        <v>37747</v>
      </c>
      <c r="C275">
        <v>459800</v>
      </c>
      <c r="D275">
        <v>10530</v>
      </c>
      <c r="E275" t="str">
        <f>IF(OR(master_invoice[[#This Row],[jumlah]]&gt;$J$2+$J$4,master_invoice[[#This Row],[jumlah]]&lt;$J$2-$J$4),"Outlier","Normal")</f>
        <v>Normal</v>
      </c>
      <c r="F275" t="str">
        <f>IF(OR(master_invoice[[#This Row],[jumlah]]&gt;$J$7+$J$8,master_invoice[[#This Row],[jumlah]]&lt;$J$6-$J$8),"Outlier","Normal")</f>
        <v>Outlier</v>
      </c>
      <c r="G275" t="str">
        <f>LEFT(master_invoice[[#This Row],[jumlah]],1)</f>
        <v>4</v>
      </c>
    </row>
    <row r="276" spans="1:7" x14ac:dyDescent="0.4">
      <c r="A276" s="1" t="s">
        <v>272</v>
      </c>
      <c r="B276" s="2">
        <v>37749</v>
      </c>
      <c r="C276">
        <v>41720</v>
      </c>
      <c r="D276">
        <v>10544</v>
      </c>
      <c r="E276" t="str">
        <f>IF(OR(master_invoice[[#This Row],[jumlah]]&gt;$J$2+$J$4,master_invoice[[#This Row],[jumlah]]&lt;$J$2-$J$4),"Outlier","Normal")</f>
        <v>Normal</v>
      </c>
      <c r="F276" t="str">
        <f>IF(OR(master_invoice[[#This Row],[jumlah]]&gt;$J$7+$J$8,master_invoice[[#This Row],[jumlah]]&lt;$J$6-$J$8),"Outlier","Normal")</f>
        <v>Normal</v>
      </c>
      <c r="G276" t="str">
        <f>LEFT(master_invoice[[#This Row],[jumlah]],1)</f>
        <v>4</v>
      </c>
    </row>
    <row r="277" spans="1:7" x14ac:dyDescent="0.4">
      <c r="A277" s="1" t="s">
        <v>273</v>
      </c>
      <c r="B277" s="2">
        <v>37750</v>
      </c>
      <c r="C277">
        <v>96855</v>
      </c>
      <c r="D277">
        <v>10552</v>
      </c>
      <c r="E277" t="str">
        <f>IF(OR(master_invoice[[#This Row],[jumlah]]&gt;$J$2+$J$4,master_invoice[[#This Row],[jumlah]]&lt;$J$2-$J$4),"Outlier","Normal")</f>
        <v>Normal</v>
      </c>
      <c r="F277" t="str">
        <f>IF(OR(master_invoice[[#This Row],[jumlah]]&gt;$J$7+$J$8,master_invoice[[#This Row],[jumlah]]&lt;$J$6-$J$8),"Outlier","Normal")</f>
        <v>Normal</v>
      </c>
      <c r="G277" t="str">
        <f>LEFT(master_invoice[[#This Row],[jumlah]],1)</f>
        <v>9</v>
      </c>
    </row>
    <row r="278" spans="1:7" x14ac:dyDescent="0.4">
      <c r="A278" s="1" t="s">
        <v>274</v>
      </c>
      <c r="B278" s="2">
        <v>37752</v>
      </c>
      <c r="C278">
        <v>79635</v>
      </c>
      <c r="D278">
        <v>10532</v>
      </c>
      <c r="E278" t="str">
        <f>IF(OR(master_invoice[[#This Row],[jumlah]]&gt;$J$2+$J$4,master_invoice[[#This Row],[jumlah]]&lt;$J$2-$J$4),"Outlier","Normal")</f>
        <v>Normal</v>
      </c>
      <c r="F278" t="str">
        <f>IF(OR(master_invoice[[#This Row],[jumlah]]&gt;$J$7+$J$8,master_invoice[[#This Row],[jumlah]]&lt;$J$6-$J$8),"Outlier","Normal")</f>
        <v>Normal</v>
      </c>
      <c r="G278" t="str">
        <f>LEFT(master_invoice[[#This Row],[jumlah]],1)</f>
        <v>7</v>
      </c>
    </row>
    <row r="279" spans="1:7" x14ac:dyDescent="0.4">
      <c r="A279" s="1" t="s">
        <v>275</v>
      </c>
      <c r="B279" s="2">
        <v>37758</v>
      </c>
      <c r="C279">
        <v>52041</v>
      </c>
      <c r="D279">
        <v>10559</v>
      </c>
      <c r="E279" t="str">
        <f>IF(OR(master_invoice[[#This Row],[jumlah]]&gt;$J$2+$J$4,master_invoice[[#This Row],[jumlah]]&lt;$J$2-$J$4),"Outlier","Normal")</f>
        <v>Normal</v>
      </c>
      <c r="F279" t="str">
        <f>IF(OR(master_invoice[[#This Row],[jumlah]]&gt;$J$7+$J$8,master_invoice[[#This Row],[jumlah]]&lt;$J$6-$J$8),"Outlier","Normal")</f>
        <v>Normal</v>
      </c>
      <c r="G279" t="str">
        <f>LEFT(master_invoice[[#This Row],[jumlah]],1)</f>
        <v>5</v>
      </c>
    </row>
    <row r="280" spans="1:7" x14ac:dyDescent="0.4">
      <c r="A280" s="1" t="s">
        <v>276</v>
      </c>
      <c r="B280" s="2">
        <v>37760</v>
      </c>
      <c r="C280">
        <v>123405</v>
      </c>
      <c r="D280">
        <v>10564</v>
      </c>
      <c r="E280" t="str">
        <f>IF(OR(master_invoice[[#This Row],[jumlah]]&gt;$J$2+$J$4,master_invoice[[#This Row],[jumlah]]&lt;$J$2-$J$4),"Outlier","Normal")</f>
        <v>Normal</v>
      </c>
      <c r="F280" t="str">
        <f>IF(OR(master_invoice[[#This Row],[jumlah]]&gt;$J$7+$J$8,master_invoice[[#This Row],[jumlah]]&lt;$J$6-$J$8),"Outlier","Normal")</f>
        <v>Normal</v>
      </c>
      <c r="G280" t="str">
        <f>LEFT(master_invoice[[#This Row],[jumlah]],1)</f>
        <v>1</v>
      </c>
    </row>
    <row r="281" spans="1:7" x14ac:dyDescent="0.4">
      <c r="A281" s="1" t="s">
        <v>277</v>
      </c>
      <c r="B281" s="2">
        <v>37761</v>
      </c>
      <c r="C281">
        <v>182380</v>
      </c>
      <c r="D281">
        <v>10537</v>
      </c>
      <c r="E281" t="str">
        <f>IF(OR(master_invoice[[#This Row],[jumlah]]&gt;$J$2+$J$4,master_invoice[[#This Row],[jumlah]]&lt;$J$2-$J$4),"Outlier","Normal")</f>
        <v>Normal</v>
      </c>
      <c r="F281" t="str">
        <f>IF(OR(master_invoice[[#This Row],[jumlah]]&gt;$J$7+$J$8,master_invoice[[#This Row],[jumlah]]&lt;$J$6-$J$8),"Outlier","Normal")</f>
        <v>Normal</v>
      </c>
      <c r="G281" t="str">
        <f>LEFT(master_invoice[[#This Row],[jumlah]],1)</f>
        <v>1</v>
      </c>
    </row>
    <row r="282" spans="1:7" x14ac:dyDescent="0.4">
      <c r="A282" s="1" t="s">
        <v>278</v>
      </c>
      <c r="B282" s="2">
        <v>37762</v>
      </c>
      <c r="C282">
        <v>17050</v>
      </c>
      <c r="D282">
        <v>10568</v>
      </c>
      <c r="E282" t="str">
        <f>IF(OR(master_invoice[[#This Row],[jumlah]]&gt;$J$2+$J$4,master_invoice[[#This Row],[jumlah]]&lt;$J$2-$J$4),"Outlier","Normal")</f>
        <v>Normal</v>
      </c>
      <c r="F282" t="str">
        <f>IF(OR(master_invoice[[#This Row],[jumlah]]&gt;$J$7+$J$8,master_invoice[[#This Row],[jumlah]]&lt;$J$6-$J$8),"Outlier","Normal")</f>
        <v>Normal</v>
      </c>
      <c r="G282" t="str">
        <f>LEFT(master_invoice[[#This Row],[jumlah]],1)</f>
        <v>1</v>
      </c>
    </row>
    <row r="283" spans="1:7" x14ac:dyDescent="0.4">
      <c r="A283" s="1" t="s">
        <v>279</v>
      </c>
      <c r="B283" s="2">
        <v>37763</v>
      </c>
      <c r="C283">
        <v>15378</v>
      </c>
      <c r="D283">
        <v>10538</v>
      </c>
      <c r="E283" t="str">
        <f>IF(OR(master_invoice[[#This Row],[jumlah]]&gt;$J$2+$J$4,master_invoice[[#This Row],[jumlah]]&lt;$J$2-$J$4),"Outlier","Normal")</f>
        <v>Normal</v>
      </c>
      <c r="F283" t="str">
        <f>IF(OR(master_invoice[[#This Row],[jumlah]]&gt;$J$7+$J$8,master_invoice[[#This Row],[jumlah]]&lt;$J$6-$J$8),"Outlier","Normal")</f>
        <v>Normal</v>
      </c>
      <c r="G283" t="str">
        <f>LEFT(master_invoice[[#This Row],[jumlah]],1)</f>
        <v>1</v>
      </c>
    </row>
    <row r="284" spans="1:7" x14ac:dyDescent="0.4">
      <c r="A284" s="1" t="s">
        <v>280</v>
      </c>
      <c r="B284" s="2">
        <v>37763</v>
      </c>
      <c r="C284">
        <v>184503</v>
      </c>
      <c r="D284">
        <v>10551</v>
      </c>
      <c r="E284" t="str">
        <f>IF(OR(master_invoice[[#This Row],[jumlah]]&gt;$J$2+$J$4,master_invoice[[#This Row],[jumlah]]&lt;$J$2-$J$4),"Outlier","Normal")</f>
        <v>Normal</v>
      </c>
      <c r="F284" t="str">
        <f>IF(OR(master_invoice[[#This Row],[jumlah]]&gt;$J$7+$J$8,master_invoice[[#This Row],[jumlah]]&lt;$J$6-$J$8),"Outlier","Normal")</f>
        <v>Normal</v>
      </c>
      <c r="G284" t="str">
        <f>LEFT(master_invoice[[#This Row],[jumlah]],1)</f>
        <v>1</v>
      </c>
    </row>
    <row r="285" spans="1:7" x14ac:dyDescent="0.4">
      <c r="A285" s="1" t="s">
        <v>281</v>
      </c>
      <c r="B285" s="2">
        <v>37764</v>
      </c>
      <c r="C285">
        <v>323884</v>
      </c>
      <c r="D285">
        <v>10555</v>
      </c>
      <c r="E285" t="str">
        <f>IF(OR(master_invoice[[#This Row],[jumlah]]&gt;$J$2+$J$4,master_invoice[[#This Row],[jumlah]]&lt;$J$2-$J$4),"Outlier","Normal")</f>
        <v>Normal</v>
      </c>
      <c r="F285" t="str">
        <f>IF(OR(master_invoice[[#This Row],[jumlah]]&gt;$J$7+$J$8,master_invoice[[#This Row],[jumlah]]&lt;$J$6-$J$8),"Outlier","Normal")</f>
        <v>Normal</v>
      </c>
      <c r="G285" t="str">
        <f>LEFT(master_invoice[[#This Row],[jumlah]],1)</f>
        <v>3</v>
      </c>
    </row>
    <row r="286" spans="1:7" x14ac:dyDescent="0.4">
      <c r="A286" s="1" t="s">
        <v>282</v>
      </c>
      <c r="B286" s="2">
        <v>37765</v>
      </c>
      <c r="C286">
        <v>23100</v>
      </c>
      <c r="D286">
        <v>10545</v>
      </c>
      <c r="E286" t="str">
        <f>IF(OR(master_invoice[[#This Row],[jumlah]]&gt;$J$2+$J$4,master_invoice[[#This Row],[jumlah]]&lt;$J$2-$J$4),"Outlier","Normal")</f>
        <v>Normal</v>
      </c>
      <c r="F286" t="str">
        <f>IF(OR(master_invoice[[#This Row],[jumlah]]&gt;$J$7+$J$8,master_invoice[[#This Row],[jumlah]]&lt;$J$6-$J$8),"Outlier","Normal")</f>
        <v>Normal</v>
      </c>
      <c r="G286" t="str">
        <f>LEFT(master_invoice[[#This Row],[jumlah]],1)</f>
        <v>2</v>
      </c>
    </row>
    <row r="287" spans="1:7" x14ac:dyDescent="0.4">
      <c r="A287" s="1" t="s">
        <v>283</v>
      </c>
      <c r="B287" s="2">
        <v>37770</v>
      </c>
      <c r="C287">
        <v>277090</v>
      </c>
      <c r="D287">
        <v>10567</v>
      </c>
      <c r="E287" t="str">
        <f>IF(OR(master_invoice[[#This Row],[jumlah]]&gt;$J$2+$J$4,master_invoice[[#This Row],[jumlah]]&lt;$J$2-$J$4),"Outlier","Normal")</f>
        <v>Normal</v>
      </c>
      <c r="F287" t="str">
        <f>IF(OR(master_invoice[[#This Row],[jumlah]]&gt;$J$7+$J$8,master_invoice[[#This Row],[jumlah]]&lt;$J$6-$J$8),"Outlier","Normal")</f>
        <v>Normal</v>
      </c>
      <c r="G287" t="str">
        <f>LEFT(master_invoice[[#This Row],[jumlah]],1)</f>
        <v>2</v>
      </c>
    </row>
    <row r="288" spans="1:7" x14ac:dyDescent="0.4">
      <c r="A288" s="1" t="s">
        <v>284</v>
      </c>
      <c r="B288" s="2">
        <v>37771</v>
      </c>
      <c r="C288">
        <v>92230</v>
      </c>
      <c r="D288">
        <v>10576</v>
      </c>
      <c r="E288" t="str">
        <f>IF(OR(master_invoice[[#This Row],[jumlah]]&gt;$J$2+$J$4,master_invoice[[#This Row],[jumlah]]&lt;$J$2-$J$4),"Outlier","Normal")</f>
        <v>Normal</v>
      </c>
      <c r="F288" t="str">
        <f>IF(OR(master_invoice[[#This Row],[jumlah]]&gt;$J$7+$J$8,master_invoice[[#This Row],[jumlah]]&lt;$J$6-$J$8),"Outlier","Normal")</f>
        <v>Normal</v>
      </c>
      <c r="G288" t="str">
        <f>LEFT(master_invoice[[#This Row],[jumlah]],1)</f>
        <v>9</v>
      </c>
    </row>
    <row r="289" spans="1:7" x14ac:dyDescent="0.4">
      <c r="A289" s="1" t="s">
        <v>285</v>
      </c>
      <c r="B289" s="2">
        <v>37772</v>
      </c>
      <c r="C289">
        <v>115250</v>
      </c>
      <c r="D289">
        <v>10557</v>
      </c>
      <c r="E289" t="str">
        <f>IF(OR(master_invoice[[#This Row],[jumlah]]&gt;$J$2+$J$4,master_invoice[[#This Row],[jumlah]]&lt;$J$2-$J$4),"Outlier","Normal")</f>
        <v>Normal</v>
      </c>
      <c r="F289" t="str">
        <f>IF(OR(master_invoice[[#This Row],[jumlah]]&gt;$J$7+$J$8,master_invoice[[#This Row],[jumlah]]&lt;$J$6-$J$8),"Outlier","Normal")</f>
        <v>Normal</v>
      </c>
      <c r="G289" t="str">
        <f>LEFT(master_invoice[[#This Row],[jumlah]],1)</f>
        <v>1</v>
      </c>
    </row>
    <row r="290" spans="1:7" x14ac:dyDescent="0.4">
      <c r="A290" s="1" t="s">
        <v>286</v>
      </c>
      <c r="B290" s="2">
        <v>37774</v>
      </c>
      <c r="C290">
        <v>53757</v>
      </c>
      <c r="D290">
        <v>10562</v>
      </c>
      <c r="E290" t="str">
        <f>IF(OR(master_invoice[[#This Row],[jumlah]]&gt;$J$2+$J$4,master_invoice[[#This Row],[jumlah]]&lt;$J$2-$J$4),"Outlier","Normal")</f>
        <v>Normal</v>
      </c>
      <c r="F290" t="str">
        <f>IF(OR(master_invoice[[#This Row],[jumlah]]&gt;$J$7+$J$8,master_invoice[[#This Row],[jumlah]]&lt;$J$6-$J$8),"Outlier","Normal")</f>
        <v>Normal</v>
      </c>
      <c r="G290" t="str">
        <f>LEFT(master_invoice[[#This Row],[jumlah]],1)</f>
        <v>5</v>
      </c>
    </row>
    <row r="291" spans="1:7" x14ac:dyDescent="0.4">
      <c r="A291" s="1" t="s">
        <v>287</v>
      </c>
      <c r="B291" s="2">
        <v>37776</v>
      </c>
      <c r="C291">
        <v>193710</v>
      </c>
      <c r="D291">
        <v>10566</v>
      </c>
      <c r="E291" t="str">
        <f>IF(OR(master_invoice[[#This Row],[jumlah]]&gt;$J$2+$J$4,master_invoice[[#This Row],[jumlah]]&lt;$J$2-$J$4),"Outlier","Normal")</f>
        <v>Normal</v>
      </c>
      <c r="F291" t="str">
        <f>IF(OR(master_invoice[[#This Row],[jumlah]]&gt;$J$7+$J$8,master_invoice[[#This Row],[jumlah]]&lt;$J$6-$J$8),"Outlier","Normal")</f>
        <v>Normal</v>
      </c>
      <c r="G291" t="str">
        <f>LEFT(master_invoice[[#This Row],[jumlah]],1)</f>
        <v>1</v>
      </c>
    </row>
    <row r="292" spans="1:7" x14ac:dyDescent="0.4">
      <c r="A292" s="1" t="s">
        <v>288</v>
      </c>
      <c r="B292" s="2">
        <v>37778</v>
      </c>
      <c r="C292">
        <v>190137</v>
      </c>
      <c r="D292">
        <v>10554</v>
      </c>
      <c r="E292" t="str">
        <f>IF(OR(master_invoice[[#This Row],[jumlah]]&gt;$J$2+$J$4,master_invoice[[#This Row],[jumlah]]&lt;$J$2-$J$4),"Outlier","Normal")</f>
        <v>Normal</v>
      </c>
      <c r="F292" t="str">
        <f>IF(OR(master_invoice[[#This Row],[jumlah]]&gt;$J$7+$J$8,master_invoice[[#This Row],[jumlah]]&lt;$J$6-$J$8),"Outlier","Normal")</f>
        <v>Normal</v>
      </c>
      <c r="G292" t="str">
        <f>LEFT(master_invoice[[#This Row],[jumlah]],1)</f>
        <v>1</v>
      </c>
    </row>
    <row r="293" spans="1:7" x14ac:dyDescent="0.4">
      <c r="A293" s="1" t="s">
        <v>289</v>
      </c>
      <c r="B293" s="2">
        <v>37779</v>
      </c>
      <c r="C293">
        <v>84073</v>
      </c>
      <c r="D293">
        <v>10574</v>
      </c>
      <c r="E293" t="str">
        <f>IF(OR(master_invoice[[#This Row],[jumlah]]&gt;$J$2+$J$4,master_invoice[[#This Row],[jumlah]]&lt;$J$2-$J$4),"Outlier","Normal")</f>
        <v>Normal</v>
      </c>
      <c r="F293" t="str">
        <f>IF(OR(master_invoice[[#This Row],[jumlah]]&gt;$J$7+$J$8,master_invoice[[#This Row],[jumlah]]&lt;$J$6-$J$8),"Outlier","Normal")</f>
        <v>Normal</v>
      </c>
      <c r="G293" t="str">
        <f>LEFT(master_invoice[[#This Row],[jumlah]],1)</f>
        <v>8</v>
      </c>
    </row>
    <row r="294" spans="1:7" x14ac:dyDescent="0.4">
      <c r="A294" s="1" t="s">
        <v>290</v>
      </c>
      <c r="B294" s="2">
        <v>37779</v>
      </c>
      <c r="C294">
        <v>236214</v>
      </c>
      <c r="D294">
        <v>10575</v>
      </c>
      <c r="E294" t="str">
        <f>IF(OR(master_invoice[[#This Row],[jumlah]]&gt;$J$2+$J$4,master_invoice[[#This Row],[jumlah]]&lt;$J$2-$J$4),"Outlier","Normal")</f>
        <v>Normal</v>
      </c>
      <c r="F294" t="str">
        <f>IF(OR(master_invoice[[#This Row],[jumlah]]&gt;$J$7+$J$8,master_invoice[[#This Row],[jumlah]]&lt;$J$6-$J$8),"Outlier","Normal")</f>
        <v>Normal</v>
      </c>
      <c r="G294" t="str">
        <f>LEFT(master_invoice[[#This Row],[jumlah]],1)</f>
        <v>2</v>
      </c>
    </row>
    <row r="295" spans="1:7" x14ac:dyDescent="0.4">
      <c r="A295" s="1" t="s">
        <v>291</v>
      </c>
      <c r="B295" s="2">
        <v>37779</v>
      </c>
      <c r="C295">
        <v>88812</v>
      </c>
      <c r="D295">
        <v>10587</v>
      </c>
      <c r="E295" t="str">
        <f>IF(OR(master_invoice[[#This Row],[jumlah]]&gt;$J$2+$J$4,master_invoice[[#This Row],[jumlah]]&lt;$J$2-$J$4),"Outlier","Normal")</f>
        <v>Normal</v>
      </c>
      <c r="F295" t="str">
        <f>IF(OR(master_invoice[[#This Row],[jumlah]]&gt;$J$7+$J$8,master_invoice[[#This Row],[jumlah]]&lt;$J$6-$J$8),"Outlier","Normal")</f>
        <v>Normal</v>
      </c>
      <c r="G295" t="str">
        <f>LEFT(master_invoice[[#This Row],[jumlah]],1)</f>
        <v>8</v>
      </c>
    </row>
    <row r="296" spans="1:7" x14ac:dyDescent="0.4">
      <c r="A296" s="1" t="s">
        <v>292</v>
      </c>
      <c r="B296" s="2">
        <v>37782</v>
      </c>
      <c r="C296">
        <v>170093</v>
      </c>
      <c r="D296">
        <v>10553</v>
      </c>
      <c r="E296" t="str">
        <f>IF(OR(master_invoice[[#This Row],[jumlah]]&gt;$J$2+$J$4,master_invoice[[#This Row],[jumlah]]&lt;$J$2-$J$4),"Outlier","Normal")</f>
        <v>Normal</v>
      </c>
      <c r="F296" t="str">
        <f>IF(OR(master_invoice[[#This Row],[jumlah]]&gt;$J$7+$J$8,master_invoice[[#This Row],[jumlah]]&lt;$J$6-$J$8),"Outlier","Normal")</f>
        <v>Normal</v>
      </c>
      <c r="G296" t="str">
        <f>LEFT(master_invoice[[#This Row],[jumlah]],1)</f>
        <v>1</v>
      </c>
    </row>
    <row r="297" spans="1:7" x14ac:dyDescent="0.4">
      <c r="A297" s="1" t="s">
        <v>293</v>
      </c>
      <c r="B297" s="2">
        <v>37784</v>
      </c>
      <c r="C297">
        <v>106150</v>
      </c>
      <c r="D297">
        <v>10563</v>
      </c>
      <c r="E297" t="str">
        <f>IF(OR(master_invoice[[#This Row],[jumlah]]&gt;$J$2+$J$4,master_invoice[[#This Row],[jumlah]]&lt;$J$2-$J$4),"Outlier","Normal")</f>
        <v>Normal</v>
      </c>
      <c r="F297" t="str">
        <f>IF(OR(master_invoice[[#This Row],[jumlah]]&gt;$J$7+$J$8,master_invoice[[#This Row],[jumlah]]&lt;$J$6-$J$8),"Outlier","Normal")</f>
        <v>Normal</v>
      </c>
      <c r="G297" t="str">
        <f>LEFT(master_invoice[[#This Row],[jumlah]],1)</f>
        <v>1</v>
      </c>
    </row>
    <row r="298" spans="1:7" x14ac:dyDescent="0.4">
      <c r="A298" s="1" t="s">
        <v>294</v>
      </c>
      <c r="B298" s="2">
        <v>37788</v>
      </c>
      <c r="C298">
        <v>60565</v>
      </c>
      <c r="D298">
        <v>10571</v>
      </c>
      <c r="E298" t="str">
        <f>IF(OR(master_invoice[[#This Row],[jumlah]]&gt;$J$2+$J$4,master_invoice[[#This Row],[jumlah]]&lt;$J$2-$J$4),"Outlier","Normal")</f>
        <v>Normal</v>
      </c>
      <c r="F298" t="str">
        <f>IF(OR(master_invoice[[#This Row],[jumlah]]&gt;$J$7+$J$8,master_invoice[[#This Row],[jumlah]]&lt;$J$6-$J$8),"Outlier","Normal")</f>
        <v>Normal</v>
      </c>
      <c r="G298" t="str">
        <f>LEFT(master_invoice[[#This Row],[jumlah]],1)</f>
        <v>6</v>
      </c>
    </row>
    <row r="299" spans="1:7" x14ac:dyDescent="0.4">
      <c r="A299" s="1" t="s">
        <v>295</v>
      </c>
      <c r="B299" s="2">
        <v>37789</v>
      </c>
      <c r="C299">
        <v>91872</v>
      </c>
      <c r="D299">
        <v>10556</v>
      </c>
      <c r="E299" t="str">
        <f>IF(OR(master_invoice[[#This Row],[jumlah]]&gt;$J$2+$J$4,master_invoice[[#This Row],[jumlah]]&lt;$J$2-$J$4),"Outlier","Normal")</f>
        <v>Normal</v>
      </c>
      <c r="F299" t="str">
        <f>IF(OR(master_invoice[[#This Row],[jumlah]]&gt;$J$7+$J$8,master_invoice[[#This Row],[jumlah]]&lt;$J$6-$J$8),"Outlier","Normal")</f>
        <v>Normal</v>
      </c>
      <c r="G299" t="str">
        <f>LEFT(master_invoice[[#This Row],[jumlah]],1)</f>
        <v>9</v>
      </c>
    </row>
    <row r="300" spans="1:7" x14ac:dyDescent="0.4">
      <c r="A300" s="1" t="s">
        <v>296</v>
      </c>
      <c r="B300" s="2">
        <v>37789</v>
      </c>
      <c r="C300">
        <v>70389</v>
      </c>
      <c r="D300">
        <v>10565</v>
      </c>
      <c r="E300" t="str">
        <f>IF(OR(master_invoice[[#This Row],[jumlah]]&gt;$J$2+$J$4,master_invoice[[#This Row],[jumlah]]&lt;$J$2-$J$4),"Outlier","Normal")</f>
        <v>Normal</v>
      </c>
      <c r="F300" t="str">
        <f>IF(OR(master_invoice[[#This Row],[jumlah]]&gt;$J$7+$J$8,master_invoice[[#This Row],[jumlah]]&lt;$J$6-$J$8),"Outlier","Normal")</f>
        <v>Normal</v>
      </c>
      <c r="G300" t="str">
        <f>LEFT(master_invoice[[#This Row],[jumlah]],1)</f>
        <v>7</v>
      </c>
    </row>
    <row r="301" spans="1:7" x14ac:dyDescent="0.4">
      <c r="A301" s="1" t="s">
        <v>297</v>
      </c>
      <c r="B301" s="2">
        <v>37789</v>
      </c>
      <c r="C301">
        <v>52470</v>
      </c>
      <c r="D301">
        <v>10578</v>
      </c>
      <c r="E301" t="str">
        <f>IF(OR(master_invoice[[#This Row],[jumlah]]&gt;$J$2+$J$4,master_invoice[[#This Row],[jumlah]]&lt;$J$2-$J$4),"Outlier","Normal")</f>
        <v>Normal</v>
      </c>
      <c r="F301" t="str">
        <f>IF(OR(master_invoice[[#This Row],[jumlah]]&gt;$J$7+$J$8,master_invoice[[#This Row],[jumlah]]&lt;$J$6-$J$8),"Outlier","Normal")</f>
        <v>Normal</v>
      </c>
      <c r="G301" t="str">
        <f>LEFT(master_invoice[[#This Row],[jumlah]],1)</f>
        <v>5</v>
      </c>
    </row>
    <row r="302" spans="1:7" x14ac:dyDescent="0.4">
      <c r="A302" s="1" t="s">
        <v>298</v>
      </c>
      <c r="B302" s="2">
        <v>37792</v>
      </c>
      <c r="C302">
        <v>111511</v>
      </c>
      <c r="D302">
        <v>10580</v>
      </c>
      <c r="E302" t="str">
        <f>IF(OR(master_invoice[[#This Row],[jumlah]]&gt;$J$2+$J$4,master_invoice[[#This Row],[jumlah]]&lt;$J$2-$J$4),"Outlier","Normal")</f>
        <v>Normal</v>
      </c>
      <c r="F302" t="str">
        <f>IF(OR(master_invoice[[#This Row],[jumlah]]&gt;$J$7+$J$8,master_invoice[[#This Row],[jumlah]]&lt;$J$6-$J$8),"Outlier","Normal")</f>
        <v>Normal</v>
      </c>
      <c r="G302" t="str">
        <f>LEFT(master_invoice[[#This Row],[jumlah]],1)</f>
        <v>1</v>
      </c>
    </row>
    <row r="303" spans="1:7" x14ac:dyDescent="0.4">
      <c r="A303" s="1" t="s">
        <v>299</v>
      </c>
      <c r="B303" s="2">
        <v>37792</v>
      </c>
      <c r="C303">
        <v>65313</v>
      </c>
      <c r="D303">
        <v>10584</v>
      </c>
      <c r="E303" t="str">
        <f>IF(OR(master_invoice[[#This Row],[jumlah]]&gt;$J$2+$J$4,master_invoice[[#This Row],[jumlah]]&lt;$J$2-$J$4),"Outlier","Normal")</f>
        <v>Normal</v>
      </c>
      <c r="F303" t="str">
        <f>IF(OR(master_invoice[[#This Row],[jumlah]]&gt;$J$7+$J$8,master_invoice[[#This Row],[jumlah]]&lt;$J$6-$J$8),"Outlier","Normal")</f>
        <v>Normal</v>
      </c>
      <c r="G303" t="str">
        <f>LEFT(master_invoice[[#This Row],[jumlah]],1)</f>
        <v>6</v>
      </c>
    </row>
    <row r="304" spans="1:7" x14ac:dyDescent="0.4">
      <c r="A304" s="1" t="s">
        <v>300</v>
      </c>
      <c r="B304" s="2">
        <v>37795</v>
      </c>
      <c r="C304">
        <v>235719</v>
      </c>
      <c r="D304">
        <v>10558</v>
      </c>
      <c r="E304" t="str">
        <f>IF(OR(master_invoice[[#This Row],[jumlah]]&gt;$J$2+$J$4,master_invoice[[#This Row],[jumlah]]&lt;$J$2-$J$4),"Outlier","Normal")</f>
        <v>Normal</v>
      </c>
      <c r="F304" t="str">
        <f>IF(OR(master_invoice[[#This Row],[jumlah]]&gt;$J$7+$J$8,master_invoice[[#This Row],[jumlah]]&lt;$J$6-$J$8),"Outlier","Normal")</f>
        <v>Normal</v>
      </c>
      <c r="G304" t="str">
        <f>LEFT(master_invoice[[#This Row],[jumlah]],1)</f>
        <v>2</v>
      </c>
    </row>
    <row r="305" spans="1:7" x14ac:dyDescent="0.4">
      <c r="A305" s="1" t="s">
        <v>301</v>
      </c>
      <c r="B305" s="2">
        <v>37795</v>
      </c>
      <c r="C305">
        <v>312895</v>
      </c>
      <c r="D305">
        <v>10561</v>
      </c>
      <c r="E305" t="str">
        <f>IF(OR(master_invoice[[#This Row],[jumlah]]&gt;$J$2+$J$4,master_invoice[[#This Row],[jumlah]]&lt;$J$2-$J$4),"Outlier","Normal")</f>
        <v>Normal</v>
      </c>
      <c r="F305" t="str">
        <f>IF(OR(master_invoice[[#This Row],[jumlah]]&gt;$J$7+$J$8,master_invoice[[#This Row],[jumlah]]&lt;$J$6-$J$8),"Outlier","Normal")</f>
        <v>Normal</v>
      </c>
      <c r="G305" t="str">
        <f>LEFT(master_invoice[[#This Row],[jumlah]],1)</f>
        <v>3</v>
      </c>
    </row>
    <row r="306" spans="1:7" x14ac:dyDescent="0.4">
      <c r="A306" s="1" t="s">
        <v>302</v>
      </c>
      <c r="B306" s="2">
        <v>37798</v>
      </c>
      <c r="C306">
        <v>519750</v>
      </c>
      <c r="D306">
        <v>10595</v>
      </c>
      <c r="E306" t="str">
        <f>IF(OR(master_invoice[[#This Row],[jumlah]]&gt;$J$2+$J$4,master_invoice[[#This Row],[jumlah]]&lt;$J$2-$J$4),"Outlier","Normal")</f>
        <v>Normal</v>
      </c>
      <c r="F306" t="str">
        <f>IF(OR(master_invoice[[#This Row],[jumlah]]&gt;$J$7+$J$8,master_invoice[[#This Row],[jumlah]]&lt;$J$6-$J$8),"Outlier","Normal")</f>
        <v>Outlier</v>
      </c>
      <c r="G306" t="str">
        <f>LEFT(master_invoice[[#This Row],[jumlah]],1)</f>
        <v>5</v>
      </c>
    </row>
    <row r="307" spans="1:7" x14ac:dyDescent="0.4">
      <c r="A307" s="1" t="s">
        <v>303</v>
      </c>
      <c r="B307" s="2">
        <v>37799</v>
      </c>
      <c r="C307">
        <v>2618</v>
      </c>
      <c r="D307">
        <v>10586</v>
      </c>
      <c r="E307" t="str">
        <f>IF(OR(master_invoice[[#This Row],[jumlah]]&gt;$J$2+$J$4,master_invoice[[#This Row],[jumlah]]&lt;$J$2-$J$4),"Outlier","Normal")</f>
        <v>Normal</v>
      </c>
      <c r="F307" t="str">
        <f>IF(OR(master_invoice[[#This Row],[jumlah]]&gt;$J$7+$J$8,master_invoice[[#This Row],[jumlah]]&lt;$J$6-$J$8),"Outlier","Normal")</f>
        <v>Normal</v>
      </c>
      <c r="G307" t="str">
        <f>LEFT(master_invoice[[#This Row],[jumlah]],1)</f>
        <v>2</v>
      </c>
    </row>
    <row r="308" spans="1:7" x14ac:dyDescent="0.4">
      <c r="A308" s="1" t="s">
        <v>304</v>
      </c>
      <c r="B308" s="2">
        <v>37800</v>
      </c>
      <c r="C308">
        <v>31775</v>
      </c>
      <c r="D308">
        <v>10579</v>
      </c>
      <c r="E308" t="str">
        <f>IF(OR(master_invoice[[#This Row],[jumlah]]&gt;$J$2+$J$4,master_invoice[[#This Row],[jumlah]]&lt;$J$2-$J$4),"Outlier","Normal")</f>
        <v>Normal</v>
      </c>
      <c r="F308" t="str">
        <f>IF(OR(master_invoice[[#This Row],[jumlah]]&gt;$J$7+$J$8,master_invoice[[#This Row],[jumlah]]&lt;$J$6-$J$8),"Outlier","Normal")</f>
        <v>Normal</v>
      </c>
      <c r="G308" t="str">
        <f>LEFT(master_invoice[[#This Row],[jumlah]],1)</f>
        <v>3</v>
      </c>
    </row>
    <row r="309" spans="1:7" x14ac:dyDescent="0.4">
      <c r="A309" s="1" t="s">
        <v>305</v>
      </c>
      <c r="B309" s="2">
        <v>37804</v>
      </c>
      <c r="C309">
        <v>229020</v>
      </c>
      <c r="D309">
        <v>10573</v>
      </c>
      <c r="E309" t="str">
        <f>IF(OR(master_invoice[[#This Row],[jumlah]]&gt;$J$2+$J$4,master_invoice[[#This Row],[jumlah]]&lt;$J$2-$J$4),"Outlier","Normal")</f>
        <v>Normal</v>
      </c>
      <c r="F309" t="str">
        <f>IF(OR(master_invoice[[#This Row],[jumlah]]&gt;$J$7+$J$8,master_invoice[[#This Row],[jumlah]]&lt;$J$6-$J$8),"Outlier","Normal")</f>
        <v>Normal</v>
      </c>
      <c r="G309" t="str">
        <f>LEFT(master_invoice[[#This Row],[jumlah]],1)</f>
        <v>2</v>
      </c>
    </row>
    <row r="310" spans="1:7" x14ac:dyDescent="0.4">
      <c r="A310" s="1" t="s">
        <v>306</v>
      </c>
      <c r="B310" s="2">
        <v>37804</v>
      </c>
      <c r="C310">
        <v>219384</v>
      </c>
      <c r="D310">
        <v>10593</v>
      </c>
      <c r="E310" t="str">
        <f>IF(OR(master_invoice[[#This Row],[jumlah]]&gt;$J$2+$J$4,master_invoice[[#This Row],[jumlah]]&lt;$J$2-$J$4),"Outlier","Normal")</f>
        <v>Normal</v>
      </c>
      <c r="F310" t="str">
        <f>IF(OR(master_invoice[[#This Row],[jumlah]]&gt;$J$7+$J$8,master_invoice[[#This Row],[jumlah]]&lt;$J$6-$J$8),"Outlier","Normal")</f>
        <v>Normal</v>
      </c>
      <c r="G310" t="str">
        <f>LEFT(master_invoice[[#This Row],[jumlah]],1)</f>
        <v>2</v>
      </c>
    </row>
    <row r="311" spans="1:7" x14ac:dyDescent="0.4">
      <c r="A311" s="1" t="s">
        <v>307</v>
      </c>
      <c r="B311" s="2">
        <v>37806</v>
      </c>
      <c r="C311">
        <v>165119</v>
      </c>
      <c r="D311">
        <v>10572</v>
      </c>
      <c r="E311" t="str">
        <f>IF(OR(master_invoice[[#This Row],[jumlah]]&gt;$J$2+$J$4,master_invoice[[#This Row],[jumlah]]&lt;$J$2-$J$4),"Outlier","Normal")</f>
        <v>Normal</v>
      </c>
      <c r="F311" t="str">
        <f>IF(OR(master_invoice[[#This Row],[jumlah]]&gt;$J$7+$J$8,master_invoice[[#This Row],[jumlah]]&lt;$J$6-$J$8),"Outlier","Normal")</f>
        <v>Normal</v>
      </c>
      <c r="G311" t="str">
        <f>LEFT(master_invoice[[#This Row],[jumlah]],1)</f>
        <v>1</v>
      </c>
    </row>
    <row r="312" spans="1:7" x14ac:dyDescent="0.4">
      <c r="A312" s="1" t="s">
        <v>308</v>
      </c>
      <c r="B312" s="2">
        <v>37814</v>
      </c>
      <c r="C312">
        <v>62590</v>
      </c>
      <c r="D312">
        <v>10577</v>
      </c>
      <c r="E312" t="str">
        <f>IF(OR(master_invoice[[#This Row],[jumlah]]&gt;$J$2+$J$4,master_invoice[[#This Row],[jumlah]]&lt;$J$2-$J$4),"Outlier","Normal")</f>
        <v>Normal</v>
      </c>
      <c r="F312" t="str">
        <f>IF(OR(master_invoice[[#This Row],[jumlah]]&gt;$J$7+$J$8,master_invoice[[#This Row],[jumlah]]&lt;$J$6-$J$8),"Outlier","Normal")</f>
        <v>Normal</v>
      </c>
      <c r="G312" t="str">
        <f>LEFT(master_invoice[[#This Row],[jumlah]],1)</f>
        <v>6</v>
      </c>
    </row>
    <row r="313" spans="1:7" x14ac:dyDescent="0.4">
      <c r="A313" s="1" t="s">
        <v>309</v>
      </c>
      <c r="B313" s="2">
        <v>37816</v>
      </c>
      <c r="C313">
        <v>49300</v>
      </c>
      <c r="D313">
        <v>10599</v>
      </c>
      <c r="E313" t="str">
        <f>IF(OR(master_invoice[[#This Row],[jumlah]]&gt;$J$2+$J$4,master_invoice[[#This Row],[jumlah]]&lt;$J$2-$J$4),"Outlier","Normal")</f>
        <v>Normal</v>
      </c>
      <c r="F313" t="str">
        <f>IF(OR(master_invoice[[#This Row],[jumlah]]&gt;$J$7+$J$8,master_invoice[[#This Row],[jumlah]]&lt;$J$6-$J$8),"Outlier","Normal")</f>
        <v>Normal</v>
      </c>
      <c r="G313" t="str">
        <f>LEFT(master_invoice[[#This Row],[jumlah]],1)</f>
        <v>4</v>
      </c>
    </row>
    <row r="314" spans="1:7" x14ac:dyDescent="0.4">
      <c r="A314" s="1" t="s">
        <v>310</v>
      </c>
      <c r="B314" s="2">
        <v>37817</v>
      </c>
      <c r="C314">
        <v>62205</v>
      </c>
      <c r="D314">
        <v>10594</v>
      </c>
      <c r="E314" t="str">
        <f>IF(OR(master_invoice[[#This Row],[jumlah]]&gt;$J$2+$J$4,master_invoice[[#This Row],[jumlah]]&lt;$J$2-$J$4),"Outlier","Normal")</f>
        <v>Normal</v>
      </c>
      <c r="F314" t="str">
        <f>IF(OR(master_invoice[[#This Row],[jumlah]]&gt;$J$7+$J$8,master_invoice[[#This Row],[jumlah]]&lt;$J$6-$J$8),"Outlier","Normal")</f>
        <v>Normal</v>
      </c>
      <c r="G314" t="str">
        <f>LEFT(master_invoice[[#This Row],[jumlah]],1)</f>
        <v>6</v>
      </c>
    </row>
    <row r="315" spans="1:7" x14ac:dyDescent="0.4">
      <c r="A315" s="1" t="s">
        <v>311</v>
      </c>
      <c r="B315" s="2">
        <v>37820</v>
      </c>
      <c r="C315">
        <v>71808</v>
      </c>
      <c r="D315">
        <v>10597</v>
      </c>
      <c r="E315" t="str">
        <f>IF(OR(master_invoice[[#This Row],[jumlah]]&gt;$J$2+$J$4,master_invoice[[#This Row],[jumlah]]&lt;$J$2-$J$4),"Outlier","Normal")</f>
        <v>Normal</v>
      </c>
      <c r="F315" t="str">
        <f>IF(OR(master_invoice[[#This Row],[jumlah]]&gt;$J$7+$J$8,master_invoice[[#This Row],[jumlah]]&lt;$J$6-$J$8),"Outlier","Normal")</f>
        <v>Normal</v>
      </c>
      <c r="G315" t="str">
        <f>LEFT(master_invoice[[#This Row],[jumlah]],1)</f>
        <v>7</v>
      </c>
    </row>
    <row r="316" spans="1:7" x14ac:dyDescent="0.4">
      <c r="A316" s="1" t="s">
        <v>312</v>
      </c>
      <c r="B316" s="2">
        <v>37821</v>
      </c>
      <c r="C316">
        <v>34100</v>
      </c>
      <c r="D316">
        <v>10581</v>
      </c>
      <c r="E316" t="str">
        <f>IF(OR(master_invoice[[#This Row],[jumlah]]&gt;$J$2+$J$4,master_invoice[[#This Row],[jumlah]]&lt;$J$2-$J$4),"Outlier","Normal")</f>
        <v>Normal</v>
      </c>
      <c r="F316" t="str">
        <f>IF(OR(master_invoice[[#This Row],[jumlah]]&gt;$J$7+$J$8,master_invoice[[#This Row],[jumlah]]&lt;$J$6-$J$8),"Outlier","Normal")</f>
        <v>Normal</v>
      </c>
      <c r="G316" t="str">
        <f>LEFT(master_invoice[[#This Row],[jumlah]],1)</f>
        <v>3</v>
      </c>
    </row>
    <row r="317" spans="1:7" x14ac:dyDescent="0.4">
      <c r="A317" s="1" t="s">
        <v>313</v>
      </c>
      <c r="B317" s="2">
        <v>37823</v>
      </c>
      <c r="C317">
        <v>262735</v>
      </c>
      <c r="D317">
        <v>10598</v>
      </c>
      <c r="E317" t="str">
        <f>IF(OR(master_invoice[[#This Row],[jumlah]]&gt;$J$2+$J$4,master_invoice[[#This Row],[jumlah]]&lt;$J$2-$J$4),"Outlier","Normal")</f>
        <v>Normal</v>
      </c>
      <c r="F317" t="str">
        <f>IF(OR(master_invoice[[#This Row],[jumlah]]&gt;$J$7+$J$8,master_invoice[[#This Row],[jumlah]]&lt;$J$6-$J$8),"Outlier","Normal")</f>
        <v>Normal</v>
      </c>
      <c r="G317" t="str">
        <f>LEFT(master_invoice[[#This Row],[jumlah]],1)</f>
        <v>2</v>
      </c>
    </row>
    <row r="318" spans="1:7" x14ac:dyDescent="0.4">
      <c r="A318" s="1" t="s">
        <v>314</v>
      </c>
      <c r="B318" s="2">
        <v>37824</v>
      </c>
      <c r="C318">
        <v>33000</v>
      </c>
      <c r="D318">
        <v>10582</v>
      </c>
      <c r="E318" t="str">
        <f>IF(OR(master_invoice[[#This Row],[jumlah]]&gt;$J$2+$J$4,master_invoice[[#This Row],[jumlah]]&lt;$J$2-$J$4),"Outlier","Normal")</f>
        <v>Normal</v>
      </c>
      <c r="F318" t="str">
        <f>IF(OR(master_invoice[[#This Row],[jumlah]]&gt;$J$7+$J$8,master_invoice[[#This Row],[jumlah]]&lt;$J$6-$J$8),"Outlier","Normal")</f>
        <v>Normal</v>
      </c>
      <c r="G318" t="str">
        <f>LEFT(master_invoice[[#This Row],[jumlah]],1)</f>
        <v>3</v>
      </c>
    </row>
    <row r="319" spans="1:7" x14ac:dyDescent="0.4">
      <c r="A319" s="1" t="s">
        <v>315</v>
      </c>
      <c r="B319" s="2">
        <v>37824</v>
      </c>
      <c r="C319">
        <v>246125</v>
      </c>
      <c r="D319">
        <v>10583</v>
      </c>
      <c r="E319" t="str">
        <f>IF(OR(master_invoice[[#This Row],[jumlah]]&gt;$J$2+$J$4,master_invoice[[#This Row],[jumlah]]&lt;$J$2-$J$4),"Outlier","Normal")</f>
        <v>Normal</v>
      </c>
      <c r="F319" t="str">
        <f>IF(OR(master_invoice[[#This Row],[jumlah]]&gt;$J$7+$J$8,master_invoice[[#This Row],[jumlah]]&lt;$J$6-$J$8),"Outlier","Normal")</f>
        <v>Normal</v>
      </c>
      <c r="G319" t="str">
        <f>LEFT(master_invoice[[#This Row],[jumlah]],1)</f>
        <v>2</v>
      </c>
    </row>
    <row r="320" spans="1:7" x14ac:dyDescent="0.4">
      <c r="A320" s="1" t="s">
        <v>316</v>
      </c>
      <c r="B320" s="2">
        <v>37824</v>
      </c>
      <c r="C320">
        <v>88880</v>
      </c>
      <c r="D320">
        <v>10611</v>
      </c>
      <c r="E320" t="str">
        <f>IF(OR(master_invoice[[#This Row],[jumlah]]&gt;$J$2+$J$4,master_invoice[[#This Row],[jumlah]]&lt;$J$2-$J$4),"Outlier","Normal")</f>
        <v>Normal</v>
      </c>
      <c r="F320" t="str">
        <f>IF(OR(master_invoice[[#This Row],[jumlah]]&gt;$J$7+$J$8,master_invoice[[#This Row],[jumlah]]&lt;$J$6-$J$8),"Outlier","Normal")</f>
        <v>Normal</v>
      </c>
      <c r="G320" t="str">
        <f>LEFT(master_invoice[[#This Row],[jumlah]],1)</f>
        <v>8</v>
      </c>
    </row>
    <row r="321" spans="1:7" x14ac:dyDescent="0.4">
      <c r="A321" s="1" t="s">
        <v>317</v>
      </c>
      <c r="B321" s="2">
        <v>37829</v>
      </c>
      <c r="C321">
        <v>124344</v>
      </c>
      <c r="D321">
        <v>10606</v>
      </c>
      <c r="E321" t="str">
        <f>IF(OR(master_invoice[[#This Row],[jumlah]]&gt;$J$2+$J$4,master_invoice[[#This Row],[jumlah]]&lt;$J$2-$J$4),"Outlier","Normal")</f>
        <v>Normal</v>
      </c>
      <c r="F321" t="str">
        <f>IF(OR(master_invoice[[#This Row],[jumlah]]&gt;$J$7+$J$8,master_invoice[[#This Row],[jumlah]]&lt;$J$6-$J$8),"Outlier","Normal")</f>
        <v>Normal</v>
      </c>
      <c r="G321" t="str">
        <f>LEFT(master_invoice[[#This Row],[jumlah]],1)</f>
        <v>1</v>
      </c>
    </row>
    <row r="322" spans="1:7" x14ac:dyDescent="0.4">
      <c r="A322" s="1" t="s">
        <v>318</v>
      </c>
      <c r="B322" s="2">
        <v>37832</v>
      </c>
      <c r="C322">
        <v>15675</v>
      </c>
      <c r="D322">
        <v>10585</v>
      </c>
      <c r="E322" t="str">
        <f>IF(OR(master_invoice[[#This Row],[jumlah]]&gt;$J$2+$J$4,master_invoice[[#This Row],[jumlah]]&lt;$J$2-$J$4),"Outlier","Normal")</f>
        <v>Normal</v>
      </c>
      <c r="F322" t="str">
        <f>IF(OR(master_invoice[[#This Row],[jumlah]]&gt;$J$7+$J$8,master_invoice[[#This Row],[jumlah]]&lt;$J$6-$J$8),"Outlier","Normal")</f>
        <v>Normal</v>
      </c>
      <c r="G322" t="str">
        <f>LEFT(master_invoice[[#This Row],[jumlah]],1)</f>
        <v>1</v>
      </c>
    </row>
    <row r="323" spans="1:7" x14ac:dyDescent="0.4">
      <c r="A323" s="1" t="s">
        <v>319</v>
      </c>
      <c r="B323" s="2">
        <v>37832</v>
      </c>
      <c r="C323">
        <v>52778</v>
      </c>
      <c r="D323">
        <v>10600</v>
      </c>
      <c r="E323" t="str">
        <f>IF(OR(master_invoice[[#This Row],[jumlah]]&gt;$J$2+$J$4,master_invoice[[#This Row],[jumlah]]&lt;$J$2-$J$4),"Outlier","Normal")</f>
        <v>Normal</v>
      </c>
      <c r="F323" t="str">
        <f>IF(OR(master_invoice[[#This Row],[jumlah]]&gt;$J$7+$J$8,master_invoice[[#This Row],[jumlah]]&lt;$J$6-$J$8),"Outlier","Normal")</f>
        <v>Normal</v>
      </c>
      <c r="G323" t="str">
        <f>LEFT(master_invoice[[#This Row],[jumlah]],1)</f>
        <v>5</v>
      </c>
    </row>
    <row r="324" spans="1:7" x14ac:dyDescent="0.4">
      <c r="A324" s="1" t="s">
        <v>320</v>
      </c>
      <c r="B324" s="2">
        <v>37835</v>
      </c>
      <c r="C324">
        <v>56811</v>
      </c>
      <c r="D324">
        <v>10592</v>
      </c>
      <c r="E324" t="str">
        <f>IF(OR(master_invoice[[#This Row],[jumlah]]&gt;$J$2+$J$4,master_invoice[[#This Row],[jumlah]]&lt;$J$2-$J$4),"Outlier","Normal")</f>
        <v>Normal</v>
      </c>
      <c r="F324" t="str">
        <f>IF(OR(master_invoice[[#This Row],[jumlah]]&gt;$J$7+$J$8,master_invoice[[#This Row],[jumlah]]&lt;$J$6-$J$8),"Outlier","Normal")</f>
        <v>Normal</v>
      </c>
      <c r="G324" t="str">
        <f>LEFT(master_invoice[[#This Row],[jumlah]],1)</f>
        <v>5</v>
      </c>
    </row>
    <row r="325" spans="1:7" x14ac:dyDescent="0.4">
      <c r="A325" s="1" t="s">
        <v>321</v>
      </c>
      <c r="B325" s="2">
        <v>37836</v>
      </c>
      <c r="C325">
        <v>121110</v>
      </c>
      <c r="D325">
        <v>10590</v>
      </c>
      <c r="E325" t="str">
        <f>IF(OR(master_invoice[[#This Row],[jumlah]]&gt;$J$2+$J$4,master_invoice[[#This Row],[jumlah]]&lt;$J$2-$J$4),"Outlier","Normal")</f>
        <v>Normal</v>
      </c>
      <c r="F325" t="str">
        <f>IF(OR(master_invoice[[#This Row],[jumlah]]&gt;$J$7+$J$8,master_invoice[[#This Row],[jumlah]]&lt;$J$6-$J$8),"Outlier","Normal")</f>
        <v>Normal</v>
      </c>
      <c r="G325" t="str">
        <f>LEFT(master_invoice[[#This Row],[jumlah]],1)</f>
        <v>1</v>
      </c>
    </row>
    <row r="326" spans="1:7" x14ac:dyDescent="0.4">
      <c r="A326" s="1" t="s">
        <v>322</v>
      </c>
      <c r="B326" s="2">
        <v>37837</v>
      </c>
      <c r="C326">
        <v>32918</v>
      </c>
      <c r="D326">
        <v>10610</v>
      </c>
      <c r="E326" t="str">
        <f>IF(OR(master_invoice[[#This Row],[jumlah]]&gt;$J$2+$J$4,master_invoice[[#This Row],[jumlah]]&lt;$J$2-$J$4),"Outlier","Normal")</f>
        <v>Normal</v>
      </c>
      <c r="F326" t="str">
        <f>IF(OR(master_invoice[[#This Row],[jumlah]]&gt;$J$7+$J$8,master_invoice[[#This Row],[jumlah]]&lt;$J$6-$J$8),"Outlier","Normal")</f>
        <v>Normal</v>
      </c>
      <c r="G326" t="str">
        <f>LEFT(master_invoice[[#This Row],[jumlah]],1)</f>
        <v>3</v>
      </c>
    </row>
    <row r="327" spans="1:7" x14ac:dyDescent="0.4">
      <c r="A327" s="1" t="s">
        <v>323</v>
      </c>
      <c r="B327" s="2">
        <v>37839</v>
      </c>
      <c r="C327">
        <v>106400</v>
      </c>
      <c r="D327">
        <v>10608</v>
      </c>
      <c r="E327" t="str">
        <f>IF(OR(master_invoice[[#This Row],[jumlah]]&gt;$J$2+$J$4,master_invoice[[#This Row],[jumlah]]&lt;$J$2-$J$4),"Outlier","Normal")</f>
        <v>Normal</v>
      </c>
      <c r="F327" t="str">
        <f>IF(OR(master_invoice[[#This Row],[jumlah]]&gt;$J$7+$J$8,master_invoice[[#This Row],[jumlah]]&lt;$J$6-$J$8),"Outlier","Normal")</f>
        <v>Normal</v>
      </c>
      <c r="G327" t="str">
        <f>LEFT(master_invoice[[#This Row],[jumlah]],1)</f>
        <v>1</v>
      </c>
    </row>
    <row r="328" spans="1:7" x14ac:dyDescent="0.4">
      <c r="A328" s="1" t="s">
        <v>324</v>
      </c>
      <c r="B328" s="2">
        <v>37839</v>
      </c>
      <c r="C328">
        <v>133695</v>
      </c>
      <c r="D328">
        <v>10623</v>
      </c>
      <c r="E328" t="str">
        <f>IF(OR(master_invoice[[#This Row],[jumlah]]&gt;$J$2+$J$4,master_invoice[[#This Row],[jumlah]]&lt;$J$2-$J$4),"Outlier","Normal")</f>
        <v>Normal</v>
      </c>
      <c r="F328" t="str">
        <f>IF(OR(master_invoice[[#This Row],[jumlah]]&gt;$J$7+$J$8,master_invoice[[#This Row],[jumlah]]&lt;$J$6-$J$8),"Outlier","Normal")</f>
        <v>Normal</v>
      </c>
      <c r="G328" t="str">
        <f>LEFT(master_invoice[[#This Row],[jumlah]],1)</f>
        <v>1</v>
      </c>
    </row>
    <row r="329" spans="1:7" x14ac:dyDescent="0.4">
      <c r="A329" s="1" t="s">
        <v>325</v>
      </c>
      <c r="B329" s="2">
        <v>37840</v>
      </c>
      <c r="C329">
        <v>81250</v>
      </c>
      <c r="D329">
        <v>10591</v>
      </c>
      <c r="E329" t="str">
        <f>IF(OR(master_invoice[[#This Row],[jumlah]]&gt;$J$2+$J$4,master_invoice[[#This Row],[jumlah]]&lt;$J$2-$J$4),"Outlier","Normal")</f>
        <v>Normal</v>
      </c>
      <c r="F329" t="str">
        <f>IF(OR(master_invoice[[#This Row],[jumlah]]&gt;$J$7+$J$8,master_invoice[[#This Row],[jumlah]]&lt;$J$6-$J$8),"Outlier","Normal")</f>
        <v>Normal</v>
      </c>
      <c r="G329" t="str">
        <f>LEFT(master_invoice[[#This Row],[jumlah]],1)</f>
        <v>8</v>
      </c>
    </row>
    <row r="330" spans="1:7" x14ac:dyDescent="0.4">
      <c r="A330" s="1" t="s">
        <v>326</v>
      </c>
      <c r="B330" s="2">
        <v>37840</v>
      </c>
      <c r="C330">
        <v>52773</v>
      </c>
      <c r="D330">
        <v>10625</v>
      </c>
      <c r="E330" t="str">
        <f>IF(OR(master_invoice[[#This Row],[jumlah]]&gt;$J$2+$J$4,master_invoice[[#This Row],[jumlah]]&lt;$J$2-$J$4),"Outlier","Normal")</f>
        <v>Normal</v>
      </c>
      <c r="F330" t="str">
        <f>IF(OR(master_invoice[[#This Row],[jumlah]]&gt;$J$7+$J$8,master_invoice[[#This Row],[jumlah]]&lt;$J$6-$J$8),"Outlier","Normal")</f>
        <v>Normal</v>
      </c>
      <c r="G330" t="str">
        <f>LEFT(master_invoice[[#This Row],[jumlah]],1)</f>
        <v>5</v>
      </c>
    </row>
    <row r="331" spans="1:7" x14ac:dyDescent="0.4">
      <c r="A331" s="1" t="s">
        <v>327</v>
      </c>
      <c r="B331" s="2">
        <v>37841</v>
      </c>
      <c r="C331">
        <v>153256</v>
      </c>
      <c r="D331">
        <v>10624</v>
      </c>
      <c r="E331" t="str">
        <f>IF(OR(master_invoice[[#This Row],[jumlah]]&gt;$J$2+$J$4,master_invoice[[#This Row],[jumlah]]&lt;$J$2-$J$4),"Outlier","Normal")</f>
        <v>Normal</v>
      </c>
      <c r="F331" t="str">
        <f>IF(OR(master_invoice[[#This Row],[jumlah]]&gt;$J$7+$J$8,master_invoice[[#This Row],[jumlah]]&lt;$J$6-$J$8),"Outlier","Normal")</f>
        <v>Normal</v>
      </c>
      <c r="G331" t="str">
        <f>LEFT(master_invoice[[#This Row],[jumlah]],1)</f>
        <v>1</v>
      </c>
    </row>
    <row r="332" spans="1:7" x14ac:dyDescent="0.4">
      <c r="A332" s="1" t="s">
        <v>328</v>
      </c>
      <c r="B332" s="2">
        <v>37844</v>
      </c>
      <c r="C332">
        <v>129897</v>
      </c>
      <c r="D332">
        <v>10596</v>
      </c>
      <c r="E332" t="str">
        <f>IF(OR(master_invoice[[#This Row],[jumlah]]&gt;$J$2+$J$4,master_invoice[[#This Row],[jumlah]]&lt;$J$2-$J$4),"Outlier","Normal")</f>
        <v>Normal</v>
      </c>
      <c r="F332" t="str">
        <f>IF(OR(master_invoice[[#This Row],[jumlah]]&gt;$J$7+$J$8,master_invoice[[#This Row],[jumlah]]&lt;$J$6-$J$8),"Outlier","Normal")</f>
        <v>Normal</v>
      </c>
      <c r="G332" t="str">
        <f>LEFT(master_invoice[[#This Row],[jumlah]],1)</f>
        <v>1</v>
      </c>
    </row>
    <row r="333" spans="1:7" x14ac:dyDescent="0.4">
      <c r="A333" s="1" t="s">
        <v>329</v>
      </c>
      <c r="B333" s="2">
        <v>37847</v>
      </c>
      <c r="C333">
        <v>25394</v>
      </c>
      <c r="D333">
        <v>10604</v>
      </c>
      <c r="E333" t="str">
        <f>IF(OR(master_invoice[[#This Row],[jumlah]]&gt;$J$2+$J$4,master_invoice[[#This Row],[jumlah]]&lt;$J$2-$J$4),"Outlier","Normal")</f>
        <v>Normal</v>
      </c>
      <c r="F333" t="str">
        <f>IF(OR(master_invoice[[#This Row],[jumlah]]&gt;$J$7+$J$8,master_invoice[[#This Row],[jumlah]]&lt;$J$6-$J$8),"Outlier","Normal")</f>
        <v>Normal</v>
      </c>
      <c r="G333" t="str">
        <f>LEFT(master_invoice[[#This Row],[jumlah]],1)</f>
        <v>2</v>
      </c>
    </row>
    <row r="334" spans="1:7" x14ac:dyDescent="0.4">
      <c r="A334" s="1" t="s">
        <v>330</v>
      </c>
      <c r="B334" s="2">
        <v>37851</v>
      </c>
      <c r="C334">
        <v>5363</v>
      </c>
      <c r="D334">
        <v>10602</v>
      </c>
      <c r="E334" t="str">
        <f>IF(OR(master_invoice[[#This Row],[jumlah]]&gt;$J$2+$J$4,master_invoice[[#This Row],[jumlah]]&lt;$J$2-$J$4),"Outlier","Normal")</f>
        <v>Normal</v>
      </c>
      <c r="F334" t="str">
        <f>IF(OR(master_invoice[[#This Row],[jumlah]]&gt;$J$7+$J$8,master_invoice[[#This Row],[jumlah]]&lt;$J$6-$J$8),"Outlier","Normal")</f>
        <v>Normal</v>
      </c>
      <c r="G334" t="str">
        <f>LEFT(master_invoice[[#This Row],[jumlah]],1)</f>
        <v>5</v>
      </c>
    </row>
    <row r="335" spans="1:7" x14ac:dyDescent="0.4">
      <c r="A335" s="1" t="s">
        <v>331</v>
      </c>
      <c r="B335" s="2">
        <v>37852</v>
      </c>
      <c r="C335">
        <v>251350</v>
      </c>
      <c r="D335">
        <v>10601</v>
      </c>
      <c r="E335" t="str">
        <f>IF(OR(master_invoice[[#This Row],[jumlah]]&gt;$J$2+$J$4,master_invoice[[#This Row],[jumlah]]&lt;$J$2-$J$4),"Outlier","Normal")</f>
        <v>Normal</v>
      </c>
      <c r="F335" t="str">
        <f>IF(OR(master_invoice[[#This Row],[jumlah]]&gt;$J$7+$J$8,master_invoice[[#This Row],[jumlah]]&lt;$J$6-$J$8),"Outlier","Normal")</f>
        <v>Normal</v>
      </c>
      <c r="G335" t="str">
        <f>LEFT(master_invoice[[#This Row],[jumlah]],1)</f>
        <v>2</v>
      </c>
    </row>
    <row r="336" spans="1:7" x14ac:dyDescent="0.4">
      <c r="A336" s="1" t="s">
        <v>332</v>
      </c>
      <c r="B336" s="2">
        <v>37856</v>
      </c>
      <c r="C336">
        <v>99396</v>
      </c>
      <c r="D336">
        <v>10630</v>
      </c>
      <c r="E336" t="str">
        <f>IF(OR(master_invoice[[#This Row],[jumlah]]&gt;$J$2+$J$4,master_invoice[[#This Row],[jumlah]]&lt;$J$2-$J$4),"Outlier","Normal")</f>
        <v>Normal</v>
      </c>
      <c r="F336" t="str">
        <f>IF(OR(master_invoice[[#This Row],[jumlah]]&gt;$J$7+$J$8,master_invoice[[#This Row],[jumlah]]&lt;$J$6-$J$8),"Outlier","Normal")</f>
        <v>Normal</v>
      </c>
      <c r="G336" t="str">
        <f>LEFT(master_invoice[[#This Row],[jumlah]],1)</f>
        <v>9</v>
      </c>
    </row>
    <row r="337" spans="1:7" x14ac:dyDescent="0.4">
      <c r="A337" s="1" t="s">
        <v>333</v>
      </c>
      <c r="B337" s="2">
        <v>37857</v>
      </c>
      <c r="C337">
        <v>42400</v>
      </c>
      <c r="D337">
        <v>10609</v>
      </c>
      <c r="E337" t="str">
        <f>IF(OR(master_invoice[[#This Row],[jumlah]]&gt;$J$2+$J$4,master_invoice[[#This Row],[jumlah]]&lt;$J$2-$J$4),"Outlier","Normal")</f>
        <v>Normal</v>
      </c>
      <c r="F337" t="str">
        <f>IF(OR(master_invoice[[#This Row],[jumlah]]&gt;$J$7+$J$8,master_invoice[[#This Row],[jumlah]]&lt;$J$6-$J$8),"Outlier","Normal")</f>
        <v>Normal</v>
      </c>
      <c r="G337" t="str">
        <f>LEFT(master_invoice[[#This Row],[jumlah]],1)</f>
        <v>4</v>
      </c>
    </row>
    <row r="338" spans="1:7" x14ac:dyDescent="0.4">
      <c r="A338" s="1" t="s">
        <v>334</v>
      </c>
      <c r="B338" s="2">
        <v>37857</v>
      </c>
      <c r="C338">
        <v>305256</v>
      </c>
      <c r="D338">
        <v>10629</v>
      </c>
      <c r="E338" t="str">
        <f>IF(OR(master_invoice[[#This Row],[jumlah]]&gt;$J$2+$J$4,master_invoice[[#This Row],[jumlah]]&lt;$J$2-$J$4),"Outlier","Normal")</f>
        <v>Normal</v>
      </c>
      <c r="F338" t="str">
        <f>IF(OR(master_invoice[[#This Row],[jumlah]]&gt;$J$7+$J$8,master_invoice[[#This Row],[jumlah]]&lt;$J$6-$J$8),"Outlier","Normal")</f>
        <v>Normal</v>
      </c>
      <c r="G338" t="str">
        <f>LEFT(master_invoice[[#This Row],[jumlah]],1)</f>
        <v>3</v>
      </c>
    </row>
    <row r="339" spans="1:7" x14ac:dyDescent="0.4">
      <c r="A339" s="1" t="s">
        <v>335</v>
      </c>
      <c r="B339" s="2">
        <v>37858</v>
      </c>
      <c r="C339">
        <v>148300</v>
      </c>
      <c r="D339">
        <v>10603</v>
      </c>
      <c r="E339" t="str">
        <f>IF(OR(master_invoice[[#This Row],[jumlah]]&gt;$J$2+$J$4,master_invoice[[#This Row],[jumlah]]&lt;$J$2-$J$4),"Outlier","Normal")</f>
        <v>Normal</v>
      </c>
      <c r="F339" t="str">
        <f>IF(OR(master_invoice[[#This Row],[jumlah]]&gt;$J$7+$J$8,master_invoice[[#This Row],[jumlah]]&lt;$J$6-$J$8),"Outlier","Normal")</f>
        <v>Normal</v>
      </c>
      <c r="G339" t="str">
        <f>LEFT(master_invoice[[#This Row],[jumlah]],1)</f>
        <v>1</v>
      </c>
    </row>
    <row r="340" spans="1:7" x14ac:dyDescent="0.4">
      <c r="A340" s="1" t="s">
        <v>336</v>
      </c>
      <c r="B340" s="2">
        <v>37858</v>
      </c>
      <c r="C340">
        <v>548405</v>
      </c>
      <c r="D340">
        <v>10634</v>
      </c>
      <c r="E340" t="str">
        <f>IF(OR(master_invoice[[#This Row],[jumlah]]&gt;$J$2+$J$4,master_invoice[[#This Row],[jumlah]]&lt;$J$2-$J$4),"Outlier","Normal")</f>
        <v>Normal</v>
      </c>
      <c r="F340" t="str">
        <f>IF(OR(master_invoice[[#This Row],[jumlah]]&gt;$J$7+$J$8,master_invoice[[#This Row],[jumlah]]&lt;$J$6-$J$8),"Outlier","Normal")</f>
        <v>Outlier</v>
      </c>
      <c r="G340" t="str">
        <f>LEFT(master_invoice[[#This Row],[jumlah]],1)</f>
        <v>5</v>
      </c>
    </row>
    <row r="341" spans="1:7" x14ac:dyDescent="0.4">
      <c r="A341" s="1" t="s">
        <v>337</v>
      </c>
      <c r="B341" s="2">
        <v>37862</v>
      </c>
      <c r="C341">
        <v>12000</v>
      </c>
      <c r="D341">
        <v>10615</v>
      </c>
      <c r="E341" t="str">
        <f>IF(OR(master_invoice[[#This Row],[jumlah]]&gt;$J$2+$J$4,master_invoice[[#This Row],[jumlah]]&lt;$J$2-$J$4),"Outlier","Normal")</f>
        <v>Normal</v>
      </c>
      <c r="F341" t="str">
        <f>IF(OR(master_invoice[[#This Row],[jumlah]]&gt;$J$7+$J$8,master_invoice[[#This Row],[jumlah]]&lt;$J$6-$J$8),"Outlier","Normal")</f>
        <v>Normal</v>
      </c>
      <c r="G341" t="str">
        <f>LEFT(master_invoice[[#This Row],[jumlah]],1)</f>
        <v>1</v>
      </c>
    </row>
    <row r="342" spans="1:7" x14ac:dyDescent="0.4">
      <c r="A342" s="1" t="s">
        <v>338</v>
      </c>
      <c r="B342" s="2">
        <v>37863</v>
      </c>
      <c r="C342">
        <v>154275</v>
      </c>
      <c r="D342">
        <v>10617</v>
      </c>
      <c r="E342" t="str">
        <f>IF(OR(master_invoice[[#This Row],[jumlah]]&gt;$J$2+$J$4,master_invoice[[#This Row],[jumlah]]&lt;$J$2-$J$4),"Outlier","Normal")</f>
        <v>Normal</v>
      </c>
      <c r="F342" t="str">
        <f>IF(OR(master_invoice[[#This Row],[jumlah]]&gt;$J$7+$J$8,master_invoice[[#This Row],[jumlah]]&lt;$J$6-$J$8),"Outlier","Normal")</f>
        <v>Normal</v>
      </c>
      <c r="G342" t="str">
        <f>LEFT(master_invoice[[#This Row],[jumlah]],1)</f>
        <v>1</v>
      </c>
    </row>
    <row r="343" spans="1:7" x14ac:dyDescent="0.4">
      <c r="A343" s="1" t="s">
        <v>339</v>
      </c>
      <c r="B343" s="2">
        <v>37864</v>
      </c>
      <c r="C343">
        <v>410969</v>
      </c>
      <c r="D343">
        <v>10605</v>
      </c>
      <c r="E343" t="str">
        <f>IF(OR(master_invoice[[#This Row],[jumlah]]&gt;$J$2+$J$4,master_invoice[[#This Row],[jumlah]]&lt;$J$2-$J$4),"Outlier","Normal")</f>
        <v>Normal</v>
      </c>
      <c r="F343" t="str">
        <f>IF(OR(master_invoice[[#This Row],[jumlah]]&gt;$J$7+$J$8,master_invoice[[#This Row],[jumlah]]&lt;$J$6-$J$8),"Outlier","Normal")</f>
        <v>Normal</v>
      </c>
      <c r="G343" t="str">
        <f>LEFT(master_invoice[[#This Row],[jumlah]],1)</f>
        <v>4</v>
      </c>
    </row>
    <row r="344" spans="1:7" x14ac:dyDescent="0.4">
      <c r="A344" s="1" t="s">
        <v>340</v>
      </c>
      <c r="B344" s="2">
        <v>37868</v>
      </c>
      <c r="C344">
        <v>38852</v>
      </c>
      <c r="D344">
        <v>10613</v>
      </c>
      <c r="E344" t="str">
        <f>IF(OR(master_invoice[[#This Row],[jumlah]]&gt;$J$2+$J$4,master_invoice[[#This Row],[jumlah]]&lt;$J$2-$J$4),"Outlier","Normal")</f>
        <v>Normal</v>
      </c>
      <c r="F344" t="str">
        <f>IF(OR(master_invoice[[#This Row],[jumlah]]&gt;$J$7+$J$8,master_invoice[[#This Row],[jumlah]]&lt;$J$6-$J$8),"Outlier","Normal")</f>
        <v>Normal</v>
      </c>
      <c r="G344" t="str">
        <f>LEFT(master_invoice[[#This Row],[jumlah]],1)</f>
        <v>3</v>
      </c>
    </row>
    <row r="345" spans="1:7" x14ac:dyDescent="0.4">
      <c r="A345" s="1" t="s">
        <v>341</v>
      </c>
      <c r="B345" s="2">
        <v>37868</v>
      </c>
      <c r="C345">
        <v>150360</v>
      </c>
      <c r="D345">
        <v>10626</v>
      </c>
      <c r="E345" t="str">
        <f>IF(OR(master_invoice[[#This Row],[jumlah]]&gt;$J$2+$J$4,master_invoice[[#This Row],[jumlah]]&lt;$J$2-$J$4),"Outlier","Normal")</f>
        <v>Normal</v>
      </c>
      <c r="F345" t="str">
        <f>IF(OR(master_invoice[[#This Row],[jumlah]]&gt;$J$7+$J$8,master_invoice[[#This Row],[jumlah]]&lt;$J$6-$J$8),"Outlier","Normal")</f>
        <v>Normal</v>
      </c>
      <c r="G345" t="str">
        <f>LEFT(master_invoice[[#This Row],[jumlah]],1)</f>
        <v>1</v>
      </c>
    </row>
    <row r="346" spans="1:7" x14ac:dyDescent="0.4">
      <c r="A346" s="1" t="s">
        <v>342</v>
      </c>
      <c r="B346" s="2">
        <v>37868</v>
      </c>
      <c r="C346">
        <v>132622</v>
      </c>
      <c r="D346">
        <v>10635</v>
      </c>
      <c r="E346" t="str">
        <f>IF(OR(master_invoice[[#This Row],[jumlah]]&gt;$J$2+$J$4,master_invoice[[#This Row],[jumlah]]&lt;$J$2-$J$4),"Outlier","Normal")</f>
        <v>Normal</v>
      </c>
      <c r="F346" t="str">
        <f>IF(OR(master_invoice[[#This Row],[jumlah]]&gt;$J$7+$J$8,master_invoice[[#This Row],[jumlah]]&lt;$J$6-$J$8),"Outlier","Normal")</f>
        <v>Normal</v>
      </c>
      <c r="G346" t="str">
        <f>LEFT(master_invoice[[#This Row],[jumlah]],1)</f>
        <v>1</v>
      </c>
    </row>
    <row r="347" spans="1:7" x14ac:dyDescent="0.4">
      <c r="A347" s="1" t="s">
        <v>343</v>
      </c>
      <c r="B347" s="2">
        <v>37869</v>
      </c>
      <c r="C347">
        <v>51040</v>
      </c>
      <c r="D347">
        <v>10614</v>
      </c>
      <c r="E347" t="str">
        <f>IF(OR(master_invoice[[#This Row],[jumlah]]&gt;$J$2+$J$4,master_invoice[[#This Row],[jumlah]]&lt;$J$2-$J$4),"Outlier","Normal")</f>
        <v>Normal</v>
      </c>
      <c r="F347" t="str">
        <f>IF(OR(master_invoice[[#This Row],[jumlah]]&gt;$J$7+$J$8,master_invoice[[#This Row],[jumlah]]&lt;$J$6-$J$8),"Outlier","Normal")</f>
        <v>Normal</v>
      </c>
      <c r="G347" t="str">
        <f>LEFT(master_invoice[[#This Row],[jumlah]],1)</f>
        <v>5</v>
      </c>
    </row>
    <row r="348" spans="1:7" x14ac:dyDescent="0.4">
      <c r="A348" s="1" t="s">
        <v>344</v>
      </c>
      <c r="B348" s="2">
        <v>37871</v>
      </c>
      <c r="C348">
        <v>296725</v>
      </c>
      <c r="D348">
        <v>10618</v>
      </c>
      <c r="E348" t="str">
        <f>IF(OR(master_invoice[[#This Row],[jumlah]]&gt;$J$2+$J$4,master_invoice[[#This Row],[jumlah]]&lt;$J$2-$J$4),"Outlier","Normal")</f>
        <v>Normal</v>
      </c>
      <c r="F348" t="str">
        <f>IF(OR(master_invoice[[#This Row],[jumlah]]&gt;$J$7+$J$8,master_invoice[[#This Row],[jumlah]]&lt;$J$6-$J$8),"Outlier","Normal")</f>
        <v>Normal</v>
      </c>
      <c r="G348" t="str">
        <f>LEFT(master_invoice[[#This Row],[jumlah]],1)</f>
        <v>2</v>
      </c>
    </row>
    <row r="349" spans="1:7" x14ac:dyDescent="0.4">
      <c r="A349" s="1" t="s">
        <v>345</v>
      </c>
      <c r="B349" s="2">
        <v>37872</v>
      </c>
      <c r="C349">
        <v>299206</v>
      </c>
      <c r="D349">
        <v>10638</v>
      </c>
      <c r="E349" t="str">
        <f>IF(OR(master_invoice[[#This Row],[jumlah]]&gt;$J$2+$J$4,master_invoice[[#This Row],[jumlah]]&lt;$J$2-$J$4),"Outlier","Normal")</f>
        <v>Normal</v>
      </c>
      <c r="F349" t="str">
        <f>IF(OR(master_invoice[[#This Row],[jumlah]]&gt;$J$7+$J$8,master_invoice[[#This Row],[jumlah]]&lt;$J$6-$J$8),"Outlier","Normal")</f>
        <v>Normal</v>
      </c>
      <c r="G349" t="str">
        <f>LEFT(master_invoice[[#This Row],[jumlah]],1)</f>
        <v>2</v>
      </c>
    </row>
    <row r="350" spans="1:7" x14ac:dyDescent="0.4">
      <c r="A350" s="1" t="s">
        <v>346</v>
      </c>
      <c r="B350" s="2">
        <v>37873</v>
      </c>
      <c r="C350">
        <v>168850</v>
      </c>
      <c r="D350">
        <v>10645</v>
      </c>
      <c r="E350" t="str">
        <f>IF(OR(master_invoice[[#This Row],[jumlah]]&gt;$J$2+$J$4,master_invoice[[#This Row],[jumlah]]&lt;$J$2-$J$4),"Outlier","Normal")</f>
        <v>Normal</v>
      </c>
      <c r="F350" t="str">
        <f>IF(OR(master_invoice[[#This Row],[jumlah]]&gt;$J$7+$J$8,master_invoice[[#This Row],[jumlah]]&lt;$J$6-$J$8),"Outlier","Normal")</f>
        <v>Normal</v>
      </c>
      <c r="G350" t="str">
        <f>LEFT(master_invoice[[#This Row],[jumlah]],1)</f>
        <v>1</v>
      </c>
    </row>
    <row r="351" spans="1:7" x14ac:dyDescent="0.4">
      <c r="A351" s="1" t="s">
        <v>347</v>
      </c>
      <c r="B351" s="2">
        <v>37875</v>
      </c>
      <c r="C351">
        <v>701250</v>
      </c>
      <c r="D351">
        <v>10612</v>
      </c>
      <c r="E351" t="str">
        <f>IF(OR(master_invoice[[#This Row],[jumlah]]&gt;$J$2+$J$4,master_invoice[[#This Row],[jumlah]]&lt;$J$2-$J$4),"Outlier","Normal")</f>
        <v>Normal</v>
      </c>
      <c r="F351" t="str">
        <f>IF(OR(master_invoice[[#This Row],[jumlah]]&gt;$J$7+$J$8,master_invoice[[#This Row],[jumlah]]&lt;$J$6-$J$8),"Outlier","Normal")</f>
        <v>Outlier</v>
      </c>
      <c r="G351" t="str">
        <f>LEFT(master_invoice[[#This Row],[jumlah]],1)</f>
        <v>7</v>
      </c>
    </row>
    <row r="352" spans="1:7" x14ac:dyDescent="0.4">
      <c r="A352" s="1" t="s">
        <v>348</v>
      </c>
      <c r="B352" s="2">
        <v>37878</v>
      </c>
      <c r="C352">
        <v>61600</v>
      </c>
      <c r="D352">
        <v>10622</v>
      </c>
      <c r="E352" t="str">
        <f>IF(OR(master_invoice[[#This Row],[jumlah]]&gt;$J$2+$J$4,master_invoice[[#This Row],[jumlah]]&lt;$J$2-$J$4),"Outlier","Normal")</f>
        <v>Normal</v>
      </c>
      <c r="F352" t="str">
        <f>IF(OR(master_invoice[[#This Row],[jumlah]]&gt;$J$7+$J$8,master_invoice[[#This Row],[jumlah]]&lt;$J$6-$J$8),"Outlier","Normal")</f>
        <v>Normal</v>
      </c>
      <c r="G352" t="str">
        <f>LEFT(master_invoice[[#This Row],[jumlah]],1)</f>
        <v>6</v>
      </c>
    </row>
    <row r="353" spans="1:7" x14ac:dyDescent="0.4">
      <c r="A353" s="1" t="s">
        <v>349</v>
      </c>
      <c r="B353" s="2">
        <v>37880</v>
      </c>
      <c r="C353">
        <v>76560</v>
      </c>
      <c r="D353">
        <v>10642</v>
      </c>
      <c r="E353" t="str">
        <f>IF(OR(master_invoice[[#This Row],[jumlah]]&gt;$J$2+$J$4,master_invoice[[#This Row],[jumlah]]&lt;$J$2-$J$4),"Outlier","Normal")</f>
        <v>Normal</v>
      </c>
      <c r="F353" t="str">
        <f>IF(OR(master_invoice[[#This Row],[jumlah]]&gt;$J$7+$J$8,master_invoice[[#This Row],[jumlah]]&lt;$J$6-$J$8),"Outlier","Normal")</f>
        <v>Normal</v>
      </c>
      <c r="G353" t="str">
        <f>LEFT(master_invoice[[#This Row],[jumlah]],1)</f>
        <v>7</v>
      </c>
    </row>
    <row r="354" spans="1:7" x14ac:dyDescent="0.4">
      <c r="A354" s="1" t="s">
        <v>350</v>
      </c>
      <c r="B354" s="2">
        <v>37880</v>
      </c>
      <c r="C354">
        <v>39780</v>
      </c>
      <c r="D354">
        <v>10651</v>
      </c>
      <c r="E354" t="str">
        <f>IF(OR(master_invoice[[#This Row],[jumlah]]&gt;$J$2+$J$4,master_invoice[[#This Row],[jumlah]]&lt;$J$2-$J$4),"Outlier","Normal")</f>
        <v>Normal</v>
      </c>
      <c r="F354" t="str">
        <f>IF(OR(master_invoice[[#This Row],[jumlah]]&gt;$J$7+$J$8,master_invoice[[#This Row],[jumlah]]&lt;$J$6-$J$8),"Outlier","Normal")</f>
        <v>Normal</v>
      </c>
      <c r="G354" t="str">
        <f>LEFT(master_invoice[[#This Row],[jumlah]],1)</f>
        <v>3</v>
      </c>
    </row>
    <row r="355" spans="1:7" x14ac:dyDescent="0.4">
      <c r="A355" s="1" t="s">
        <v>351</v>
      </c>
      <c r="B355" s="2">
        <v>37888</v>
      </c>
      <c r="C355">
        <v>69245</v>
      </c>
      <c r="D355">
        <v>10636</v>
      </c>
      <c r="E355" t="str">
        <f>IF(OR(master_invoice[[#This Row],[jumlah]]&gt;$J$2+$J$4,master_invoice[[#This Row],[jumlah]]&lt;$J$2-$J$4),"Outlier","Normal")</f>
        <v>Normal</v>
      </c>
      <c r="F355" t="str">
        <f>IF(OR(master_invoice[[#This Row],[jumlah]]&gt;$J$7+$J$8,master_invoice[[#This Row],[jumlah]]&lt;$J$6-$J$8),"Outlier","Normal")</f>
        <v>Normal</v>
      </c>
      <c r="G355" t="str">
        <f>LEFT(master_invoice[[#This Row],[jumlah]],1)</f>
        <v>6</v>
      </c>
    </row>
    <row r="356" spans="1:7" x14ac:dyDescent="0.4">
      <c r="A356" s="1" t="s">
        <v>352</v>
      </c>
      <c r="B356" s="2">
        <v>37891</v>
      </c>
      <c r="C356">
        <v>138600</v>
      </c>
      <c r="D356">
        <v>10619</v>
      </c>
      <c r="E356" t="str">
        <f>IF(OR(master_invoice[[#This Row],[jumlah]]&gt;$J$2+$J$4,master_invoice[[#This Row],[jumlah]]&lt;$J$2-$J$4),"Outlier","Normal")</f>
        <v>Normal</v>
      </c>
      <c r="F356" t="str">
        <f>IF(OR(master_invoice[[#This Row],[jumlah]]&gt;$J$7+$J$8,master_invoice[[#This Row],[jumlah]]&lt;$J$6-$J$8),"Outlier","Normal")</f>
        <v>Normal</v>
      </c>
      <c r="G356" t="str">
        <f>LEFT(master_invoice[[#This Row],[jumlah]],1)</f>
        <v>1</v>
      </c>
    </row>
    <row r="357" spans="1:7" x14ac:dyDescent="0.4">
      <c r="A357" s="1" t="s">
        <v>353</v>
      </c>
      <c r="B357" s="2">
        <v>37891</v>
      </c>
      <c r="C357">
        <v>130433</v>
      </c>
      <c r="D357">
        <v>10627</v>
      </c>
      <c r="E357" t="str">
        <f>IF(OR(master_invoice[[#This Row],[jumlah]]&gt;$J$2+$J$4,master_invoice[[#This Row],[jumlah]]&lt;$J$2-$J$4),"Outlier","Normal")</f>
        <v>Normal</v>
      </c>
      <c r="F357" t="str">
        <f>IF(OR(master_invoice[[#This Row],[jumlah]]&gt;$J$7+$J$8,master_invoice[[#This Row],[jumlah]]&lt;$J$6-$J$8),"Outlier","Normal")</f>
        <v>Normal</v>
      </c>
      <c r="G357" t="str">
        <f>LEFT(master_invoice[[#This Row],[jumlah]],1)</f>
        <v>1</v>
      </c>
    </row>
    <row r="358" spans="1:7" x14ac:dyDescent="0.4">
      <c r="A358" s="1" t="s">
        <v>354</v>
      </c>
      <c r="B358" s="2">
        <v>37892</v>
      </c>
      <c r="C358">
        <v>225940</v>
      </c>
      <c r="D358">
        <v>10641</v>
      </c>
      <c r="E358" t="str">
        <f>IF(OR(master_invoice[[#This Row],[jumlah]]&gt;$J$2+$J$4,master_invoice[[#This Row],[jumlah]]&lt;$J$2-$J$4),"Outlier","Normal")</f>
        <v>Normal</v>
      </c>
      <c r="F358" t="str">
        <f>IF(OR(master_invoice[[#This Row],[jumlah]]&gt;$J$7+$J$8,master_invoice[[#This Row],[jumlah]]&lt;$J$6-$J$8),"Outlier","Normal")</f>
        <v>Normal</v>
      </c>
      <c r="G358" t="str">
        <f>LEFT(master_invoice[[#This Row],[jumlah]],1)</f>
        <v>2</v>
      </c>
    </row>
    <row r="359" spans="1:7" x14ac:dyDescent="0.4">
      <c r="A359" s="1" t="s">
        <v>355</v>
      </c>
      <c r="B359" s="2">
        <v>37893</v>
      </c>
      <c r="C359">
        <v>6325</v>
      </c>
      <c r="D359">
        <v>10620</v>
      </c>
      <c r="E359" t="str">
        <f>IF(OR(master_invoice[[#This Row],[jumlah]]&gt;$J$2+$J$4,master_invoice[[#This Row],[jumlah]]&lt;$J$2-$J$4),"Outlier","Normal")</f>
        <v>Normal</v>
      </c>
      <c r="F359" t="str">
        <f>IF(OR(master_invoice[[#This Row],[jumlah]]&gt;$J$7+$J$8,master_invoice[[#This Row],[jumlah]]&lt;$J$6-$J$8),"Outlier","Normal")</f>
        <v>Normal</v>
      </c>
      <c r="G359" t="str">
        <f>LEFT(master_invoice[[#This Row],[jumlah]],1)</f>
        <v>6</v>
      </c>
    </row>
    <row r="360" spans="1:7" x14ac:dyDescent="0.4">
      <c r="A360" s="1" t="s">
        <v>356</v>
      </c>
      <c r="B360" s="2">
        <v>37894</v>
      </c>
      <c r="C360">
        <v>75850</v>
      </c>
      <c r="D360">
        <v>10621</v>
      </c>
      <c r="E360" t="str">
        <f>IF(OR(master_invoice[[#This Row],[jumlah]]&gt;$J$2+$J$4,master_invoice[[#This Row],[jumlah]]&lt;$J$2-$J$4),"Outlier","Normal")</f>
        <v>Normal</v>
      </c>
      <c r="F360" t="str">
        <f>IF(OR(master_invoice[[#This Row],[jumlah]]&gt;$J$7+$J$8,master_invoice[[#This Row],[jumlah]]&lt;$J$6-$J$8),"Outlier","Normal")</f>
        <v>Normal</v>
      </c>
      <c r="G360" t="str">
        <f>LEFT(master_invoice[[#This Row],[jumlah]],1)</f>
        <v>7</v>
      </c>
    </row>
    <row r="361" spans="1:7" x14ac:dyDescent="0.4">
      <c r="A361" s="1" t="s">
        <v>357</v>
      </c>
      <c r="B361" s="2">
        <v>37894</v>
      </c>
      <c r="C361">
        <v>40961</v>
      </c>
      <c r="D361">
        <v>10648</v>
      </c>
      <c r="E361" t="str">
        <f>IF(OR(master_invoice[[#This Row],[jumlah]]&gt;$J$2+$J$4,master_invoice[[#This Row],[jumlah]]&lt;$J$2-$J$4),"Outlier","Normal")</f>
        <v>Normal</v>
      </c>
      <c r="F361" t="str">
        <f>IF(OR(master_invoice[[#This Row],[jumlah]]&gt;$J$7+$J$8,master_invoice[[#This Row],[jumlah]]&lt;$J$6-$J$8),"Outlier","Normal")</f>
        <v>Normal</v>
      </c>
      <c r="G361" t="str">
        <f>LEFT(master_invoice[[#This Row],[jumlah]],1)</f>
        <v>4</v>
      </c>
    </row>
    <row r="362" spans="1:7" x14ac:dyDescent="0.4">
      <c r="A362" s="1" t="s">
        <v>358</v>
      </c>
      <c r="B362" s="2">
        <v>37894</v>
      </c>
      <c r="C362">
        <v>66201</v>
      </c>
      <c r="D362">
        <v>10654</v>
      </c>
      <c r="E362" t="str">
        <f>IF(OR(master_invoice[[#This Row],[jumlah]]&gt;$J$2+$J$4,master_invoice[[#This Row],[jumlah]]&lt;$J$2-$J$4),"Outlier","Normal")</f>
        <v>Normal</v>
      </c>
      <c r="F362" t="str">
        <f>IF(OR(master_invoice[[#This Row],[jumlah]]&gt;$J$7+$J$8,master_invoice[[#This Row],[jumlah]]&lt;$J$6-$J$8),"Outlier","Normal")</f>
        <v>Normal</v>
      </c>
      <c r="G362" t="str">
        <f>LEFT(master_invoice[[#This Row],[jumlah]],1)</f>
        <v>6</v>
      </c>
    </row>
    <row r="363" spans="1:7" x14ac:dyDescent="0.4">
      <c r="A363" s="1" t="s">
        <v>359</v>
      </c>
      <c r="B363" s="2">
        <v>37894</v>
      </c>
      <c r="C363">
        <v>60421</v>
      </c>
      <c r="D363">
        <v>10656</v>
      </c>
      <c r="E363" t="str">
        <f>IF(OR(master_invoice[[#This Row],[jumlah]]&gt;$J$2+$J$4,master_invoice[[#This Row],[jumlah]]&lt;$J$2-$J$4),"Outlier","Normal")</f>
        <v>Normal</v>
      </c>
      <c r="F363" t="str">
        <f>IF(OR(master_invoice[[#This Row],[jumlah]]&gt;$J$7+$J$8,master_invoice[[#This Row],[jumlah]]&lt;$J$6-$J$8),"Outlier","Normal")</f>
        <v>Normal</v>
      </c>
      <c r="G363" t="str">
        <f>LEFT(master_invoice[[#This Row],[jumlah]],1)</f>
        <v>6</v>
      </c>
    </row>
    <row r="364" spans="1:7" x14ac:dyDescent="0.4">
      <c r="A364" s="1" t="s">
        <v>360</v>
      </c>
      <c r="B364" s="2">
        <v>37895</v>
      </c>
      <c r="C364">
        <v>49500</v>
      </c>
      <c r="D364">
        <v>10628</v>
      </c>
      <c r="E364" t="str">
        <f>IF(OR(master_invoice[[#This Row],[jumlah]]&gt;$J$2+$J$4,master_invoice[[#This Row],[jumlah]]&lt;$J$2-$J$4),"Outlier","Normal")</f>
        <v>Normal</v>
      </c>
      <c r="F364" t="str">
        <f>IF(OR(master_invoice[[#This Row],[jumlah]]&gt;$J$7+$J$8,master_invoice[[#This Row],[jumlah]]&lt;$J$6-$J$8),"Outlier","Normal")</f>
        <v>Normal</v>
      </c>
      <c r="G364" t="str">
        <f>LEFT(master_invoice[[#This Row],[jumlah]],1)</f>
        <v>4</v>
      </c>
    </row>
    <row r="365" spans="1:7" x14ac:dyDescent="0.4">
      <c r="A365" s="1" t="s">
        <v>361</v>
      </c>
      <c r="B365" s="2">
        <v>37896</v>
      </c>
      <c r="C365">
        <v>137180</v>
      </c>
      <c r="D365">
        <v>10644</v>
      </c>
      <c r="E365" t="str">
        <f>IF(OR(master_invoice[[#This Row],[jumlah]]&gt;$J$2+$J$4,master_invoice[[#This Row],[jumlah]]&lt;$J$2-$J$4),"Outlier","Normal")</f>
        <v>Normal</v>
      </c>
      <c r="F365" t="str">
        <f>IF(OR(master_invoice[[#This Row],[jumlah]]&gt;$J$7+$J$8,master_invoice[[#This Row],[jumlah]]&lt;$J$6-$J$8),"Outlier","Normal")</f>
        <v>Normal</v>
      </c>
      <c r="G365" t="str">
        <f>LEFT(master_invoice[[#This Row],[jumlah]],1)</f>
        <v>1</v>
      </c>
    </row>
    <row r="366" spans="1:7" x14ac:dyDescent="0.4">
      <c r="A366" s="1" t="s">
        <v>362</v>
      </c>
      <c r="B366" s="2">
        <v>37898</v>
      </c>
      <c r="C366">
        <v>6138</v>
      </c>
      <c r="D366">
        <v>10631</v>
      </c>
      <c r="E366" t="str">
        <f>IF(OR(master_invoice[[#This Row],[jumlah]]&gt;$J$2+$J$4,master_invoice[[#This Row],[jumlah]]&lt;$J$2-$J$4),"Outlier","Normal")</f>
        <v>Normal</v>
      </c>
      <c r="F366" t="str">
        <f>IF(OR(master_invoice[[#This Row],[jumlah]]&gt;$J$7+$J$8,master_invoice[[#This Row],[jumlah]]&lt;$J$6-$J$8),"Outlier","Normal")</f>
        <v>Normal</v>
      </c>
      <c r="G366" t="str">
        <f>LEFT(master_invoice[[#This Row],[jumlah]],1)</f>
        <v>6</v>
      </c>
    </row>
    <row r="367" spans="1:7" x14ac:dyDescent="0.4">
      <c r="A367" s="1" t="s">
        <v>363</v>
      </c>
      <c r="B367" s="2">
        <v>37901</v>
      </c>
      <c r="C367">
        <v>606165</v>
      </c>
      <c r="D367">
        <v>10633</v>
      </c>
      <c r="E367" t="str">
        <f>IF(OR(master_invoice[[#This Row],[jumlah]]&gt;$J$2+$J$4,master_invoice[[#This Row],[jumlah]]&lt;$J$2-$J$4),"Outlier","Normal")</f>
        <v>Normal</v>
      </c>
      <c r="F367" t="str">
        <f>IF(OR(master_invoice[[#This Row],[jumlah]]&gt;$J$7+$J$8,master_invoice[[#This Row],[jumlah]]&lt;$J$6-$J$8),"Outlier","Normal")</f>
        <v>Outlier</v>
      </c>
      <c r="G367" t="str">
        <f>LEFT(master_invoice[[#This Row],[jumlah]],1)</f>
        <v>6</v>
      </c>
    </row>
    <row r="368" spans="1:7" x14ac:dyDescent="0.4">
      <c r="A368" s="1" t="s">
        <v>364</v>
      </c>
      <c r="B368" s="2">
        <v>37903</v>
      </c>
      <c r="C368">
        <v>177920</v>
      </c>
      <c r="D368">
        <v>10650</v>
      </c>
      <c r="E368" t="str">
        <f>IF(OR(master_invoice[[#This Row],[jumlah]]&gt;$J$2+$J$4,master_invoice[[#This Row],[jumlah]]&lt;$J$2-$J$4),"Outlier","Normal")</f>
        <v>Normal</v>
      </c>
      <c r="F368" t="str">
        <f>IF(OR(master_invoice[[#This Row],[jumlah]]&gt;$J$7+$J$8,master_invoice[[#This Row],[jumlah]]&lt;$J$6-$J$8),"Outlier","Normal")</f>
        <v>Normal</v>
      </c>
      <c r="G368" t="str">
        <f>LEFT(master_invoice[[#This Row],[jumlah]],1)</f>
        <v>1</v>
      </c>
    </row>
    <row r="369" spans="1:7" x14ac:dyDescent="0.4">
      <c r="A369" s="1" t="s">
        <v>365</v>
      </c>
      <c r="B369" s="2">
        <v>37904</v>
      </c>
      <c r="C369">
        <v>303813</v>
      </c>
      <c r="D369">
        <v>10637</v>
      </c>
      <c r="E369" t="str">
        <f>IF(OR(master_invoice[[#This Row],[jumlah]]&gt;$J$2+$J$4,master_invoice[[#This Row],[jumlah]]&lt;$J$2-$J$4),"Outlier","Normal")</f>
        <v>Normal</v>
      </c>
      <c r="F369" t="str">
        <f>IF(OR(master_invoice[[#This Row],[jumlah]]&gt;$J$7+$J$8,master_invoice[[#This Row],[jumlah]]&lt;$J$6-$J$8),"Outlier","Normal")</f>
        <v>Normal</v>
      </c>
      <c r="G369" t="str">
        <f>LEFT(master_invoice[[#This Row],[jumlah]],1)</f>
        <v>3</v>
      </c>
    </row>
    <row r="370" spans="1:7" x14ac:dyDescent="0.4">
      <c r="A370" s="1" t="s">
        <v>366</v>
      </c>
      <c r="B370" s="2">
        <v>37904</v>
      </c>
      <c r="C370">
        <v>69960</v>
      </c>
      <c r="D370">
        <v>10647</v>
      </c>
      <c r="E370" t="str">
        <f>IF(OR(master_invoice[[#This Row],[jumlah]]&gt;$J$2+$J$4,master_invoice[[#This Row],[jumlah]]&lt;$J$2-$J$4),"Outlier","Normal")</f>
        <v>Normal</v>
      </c>
      <c r="F370" t="str">
        <f>IF(OR(master_invoice[[#This Row],[jumlah]]&gt;$J$7+$J$8,master_invoice[[#This Row],[jumlah]]&lt;$J$6-$J$8),"Outlier","Normal")</f>
        <v>Normal</v>
      </c>
      <c r="G370" t="str">
        <f>LEFT(master_invoice[[#This Row],[jumlah]],1)</f>
        <v>6</v>
      </c>
    </row>
    <row r="371" spans="1:7" x14ac:dyDescent="0.4">
      <c r="A371" s="1" t="s">
        <v>367</v>
      </c>
      <c r="B371" s="2">
        <v>37907</v>
      </c>
      <c r="C371">
        <v>437160</v>
      </c>
      <c r="D371">
        <v>10657</v>
      </c>
      <c r="E371" t="str">
        <f>IF(OR(master_invoice[[#This Row],[jumlah]]&gt;$J$2+$J$4,master_invoice[[#This Row],[jumlah]]&lt;$J$2-$J$4),"Outlier","Normal")</f>
        <v>Normal</v>
      </c>
      <c r="F371" t="str">
        <f>IF(OR(master_invoice[[#This Row],[jumlah]]&gt;$J$7+$J$8,master_invoice[[#This Row],[jumlah]]&lt;$J$6-$J$8),"Outlier","Normal")</f>
        <v>Outlier</v>
      </c>
      <c r="G371" t="str">
        <f>LEFT(master_invoice[[#This Row],[jumlah]],1)</f>
        <v>4</v>
      </c>
    </row>
    <row r="372" spans="1:7" x14ac:dyDescent="0.4">
      <c r="A372" s="1" t="s">
        <v>368</v>
      </c>
      <c r="B372" s="2">
        <v>37908</v>
      </c>
      <c r="C372">
        <v>64790</v>
      </c>
      <c r="D372">
        <v>10632</v>
      </c>
      <c r="E372" t="str">
        <f>IF(OR(master_invoice[[#This Row],[jumlah]]&gt;$J$2+$J$4,master_invoice[[#This Row],[jumlah]]&lt;$J$2-$J$4),"Outlier","Normal")</f>
        <v>Normal</v>
      </c>
      <c r="F372" t="str">
        <f>IF(OR(master_invoice[[#This Row],[jumlah]]&gt;$J$7+$J$8,master_invoice[[#This Row],[jumlah]]&lt;$J$6-$J$8),"Outlier","Normal")</f>
        <v>Normal</v>
      </c>
      <c r="G372" t="str">
        <f>LEFT(master_invoice[[#This Row],[jumlah]],1)</f>
        <v>6</v>
      </c>
    </row>
    <row r="373" spans="1:7" x14ac:dyDescent="0.4">
      <c r="A373" s="1" t="s">
        <v>369</v>
      </c>
      <c r="B373" s="2">
        <v>37908</v>
      </c>
      <c r="C373">
        <v>81450</v>
      </c>
      <c r="D373">
        <v>10643</v>
      </c>
      <c r="E373" t="str">
        <f>IF(OR(master_invoice[[#This Row],[jumlah]]&gt;$J$2+$J$4,master_invoice[[#This Row],[jumlah]]&lt;$J$2-$J$4),"Outlier","Normal")</f>
        <v>Normal</v>
      </c>
      <c r="F373" t="str">
        <f>IF(OR(master_invoice[[#This Row],[jumlah]]&gt;$J$7+$J$8,master_invoice[[#This Row],[jumlah]]&lt;$J$6-$J$8),"Outlier","Normal")</f>
        <v>Normal</v>
      </c>
      <c r="G373" t="str">
        <f>LEFT(master_invoice[[#This Row],[jumlah]],1)</f>
        <v>8</v>
      </c>
    </row>
    <row r="374" spans="1:7" x14ac:dyDescent="0.4">
      <c r="A374" s="1" t="s">
        <v>370</v>
      </c>
      <c r="B374" s="2">
        <v>37908</v>
      </c>
      <c r="C374">
        <v>101211</v>
      </c>
      <c r="D374">
        <v>10671</v>
      </c>
      <c r="E374" t="str">
        <f>IF(OR(master_invoice[[#This Row],[jumlah]]&gt;$J$2+$J$4,master_invoice[[#This Row],[jumlah]]&lt;$J$2-$J$4),"Outlier","Normal")</f>
        <v>Normal</v>
      </c>
      <c r="F374" t="str">
        <f>IF(OR(master_invoice[[#This Row],[jumlah]]&gt;$J$7+$J$8,master_invoice[[#This Row],[jumlah]]&lt;$J$6-$J$8),"Outlier","Normal")</f>
        <v>Normal</v>
      </c>
      <c r="G374" t="str">
        <f>LEFT(master_invoice[[#This Row],[jumlah]],1)</f>
        <v>1</v>
      </c>
    </row>
    <row r="375" spans="1:7" x14ac:dyDescent="0.4">
      <c r="A375" s="1" t="s">
        <v>371</v>
      </c>
      <c r="B375" s="2">
        <v>37909</v>
      </c>
      <c r="C375">
        <v>70875</v>
      </c>
      <c r="D375">
        <v>10640</v>
      </c>
      <c r="E375" t="str">
        <f>IF(OR(master_invoice[[#This Row],[jumlah]]&gt;$J$2+$J$4,master_invoice[[#This Row],[jumlah]]&lt;$J$2-$J$4),"Outlier","Normal")</f>
        <v>Normal</v>
      </c>
      <c r="F375" t="str">
        <f>IF(OR(master_invoice[[#This Row],[jumlah]]&gt;$J$7+$J$8,master_invoice[[#This Row],[jumlah]]&lt;$J$6-$J$8),"Outlier","Normal")</f>
        <v>Normal</v>
      </c>
      <c r="G375" t="str">
        <f>LEFT(master_invoice[[#This Row],[jumlah]],1)</f>
        <v>7</v>
      </c>
    </row>
    <row r="376" spans="1:7" x14ac:dyDescent="0.4">
      <c r="A376" s="1" t="s">
        <v>372</v>
      </c>
      <c r="B376" s="2">
        <v>37909</v>
      </c>
      <c r="C376">
        <v>142450</v>
      </c>
      <c r="D376">
        <v>10665</v>
      </c>
      <c r="E376" t="str">
        <f>IF(OR(master_invoice[[#This Row],[jumlah]]&gt;$J$2+$J$4,master_invoice[[#This Row],[jumlah]]&lt;$J$2-$J$4),"Outlier","Normal")</f>
        <v>Normal</v>
      </c>
      <c r="F376" t="str">
        <f>IF(OR(master_invoice[[#This Row],[jumlah]]&gt;$J$7+$J$8,master_invoice[[#This Row],[jumlah]]&lt;$J$6-$J$8),"Outlier","Normal")</f>
        <v>Normal</v>
      </c>
      <c r="G376" t="str">
        <f>LEFT(master_invoice[[#This Row],[jumlah]],1)</f>
        <v>1</v>
      </c>
    </row>
    <row r="377" spans="1:7" x14ac:dyDescent="0.4">
      <c r="A377" s="1" t="s">
        <v>373</v>
      </c>
      <c r="B377" s="2">
        <v>37910</v>
      </c>
      <c r="C377">
        <v>68780</v>
      </c>
      <c r="D377">
        <v>10668</v>
      </c>
      <c r="E377" t="str">
        <f>IF(OR(master_invoice[[#This Row],[jumlah]]&gt;$J$2+$J$4,master_invoice[[#This Row],[jumlah]]&lt;$J$2-$J$4),"Outlier","Normal")</f>
        <v>Normal</v>
      </c>
      <c r="F377" t="str">
        <f>IF(OR(master_invoice[[#This Row],[jumlah]]&gt;$J$7+$J$8,master_invoice[[#This Row],[jumlah]]&lt;$J$6-$J$8),"Outlier","Normal")</f>
        <v>Normal</v>
      </c>
      <c r="G377" t="str">
        <f>LEFT(master_invoice[[#This Row],[jumlah]],1)</f>
        <v>6</v>
      </c>
    </row>
    <row r="378" spans="1:7" x14ac:dyDescent="0.4">
      <c r="A378" s="1" t="s">
        <v>374</v>
      </c>
      <c r="B378" s="2">
        <v>37913</v>
      </c>
      <c r="C378">
        <v>419678</v>
      </c>
      <c r="D378">
        <v>10672</v>
      </c>
      <c r="E378" t="str">
        <f>IF(OR(master_invoice[[#This Row],[jumlah]]&gt;$J$2+$J$4,master_invoice[[#This Row],[jumlah]]&lt;$J$2-$J$4),"Outlier","Normal")</f>
        <v>Normal</v>
      </c>
      <c r="F378" t="str">
        <f>IF(OR(master_invoice[[#This Row],[jumlah]]&gt;$J$7+$J$8,master_invoice[[#This Row],[jumlah]]&lt;$J$6-$J$8),"Outlier","Normal")</f>
        <v>Normal</v>
      </c>
      <c r="G378" t="str">
        <f>LEFT(master_invoice[[#This Row],[jumlah]],1)</f>
        <v>4</v>
      </c>
    </row>
    <row r="379" spans="1:7" x14ac:dyDescent="0.4">
      <c r="A379" s="1" t="s">
        <v>375</v>
      </c>
      <c r="B379" s="2">
        <v>37914</v>
      </c>
      <c r="C379">
        <v>119147</v>
      </c>
      <c r="D379">
        <v>10653</v>
      </c>
      <c r="E379" t="str">
        <f>IF(OR(master_invoice[[#This Row],[jumlah]]&gt;$J$2+$J$4,master_invoice[[#This Row],[jumlah]]&lt;$J$2-$J$4),"Outlier","Normal")</f>
        <v>Normal</v>
      </c>
      <c r="F379" t="str">
        <f>IF(OR(master_invoice[[#This Row],[jumlah]]&gt;$J$7+$J$8,master_invoice[[#This Row],[jumlah]]&lt;$J$6-$J$8),"Outlier","Normal")</f>
        <v>Normal</v>
      </c>
      <c r="G379" t="str">
        <f>LEFT(master_invoice[[#This Row],[jumlah]],1)</f>
        <v>1</v>
      </c>
    </row>
    <row r="380" spans="1:7" x14ac:dyDescent="0.4">
      <c r="A380" s="1" t="s">
        <v>376</v>
      </c>
      <c r="B380" s="2">
        <v>37916</v>
      </c>
      <c r="C380">
        <v>141723</v>
      </c>
      <c r="D380">
        <v>10664</v>
      </c>
      <c r="E380" t="str">
        <f>IF(OR(master_invoice[[#This Row],[jumlah]]&gt;$J$2+$J$4,master_invoice[[#This Row],[jumlah]]&lt;$J$2-$J$4),"Outlier","Normal")</f>
        <v>Normal</v>
      </c>
      <c r="F380" t="str">
        <f>IF(OR(master_invoice[[#This Row],[jumlah]]&gt;$J$7+$J$8,master_invoice[[#This Row],[jumlah]]&lt;$J$6-$J$8),"Outlier","Normal")</f>
        <v>Normal</v>
      </c>
      <c r="G380" t="str">
        <f>LEFT(master_invoice[[#This Row],[jumlah]],1)</f>
        <v>1</v>
      </c>
    </row>
    <row r="381" spans="1:7" x14ac:dyDescent="0.4">
      <c r="A381" s="1" t="s">
        <v>377</v>
      </c>
      <c r="B381" s="2">
        <v>37916</v>
      </c>
      <c r="C381">
        <v>230175</v>
      </c>
      <c r="D381">
        <v>10670</v>
      </c>
      <c r="E381" t="str">
        <f>IF(OR(master_invoice[[#This Row],[jumlah]]&gt;$J$2+$J$4,master_invoice[[#This Row],[jumlah]]&lt;$J$2-$J$4),"Outlier","Normal")</f>
        <v>Normal</v>
      </c>
      <c r="F381" t="str">
        <f>IF(OR(master_invoice[[#This Row],[jumlah]]&gt;$J$7+$J$8,master_invoice[[#This Row],[jumlah]]&lt;$J$6-$J$8),"Outlier","Normal")</f>
        <v>Normal</v>
      </c>
      <c r="G381" t="str">
        <f>LEFT(master_invoice[[#This Row],[jumlah]],1)</f>
        <v>2</v>
      </c>
    </row>
    <row r="382" spans="1:7" x14ac:dyDescent="0.4">
      <c r="A382" s="1" t="s">
        <v>378</v>
      </c>
      <c r="B382" s="2">
        <v>37917</v>
      </c>
      <c r="C382">
        <v>89470</v>
      </c>
      <c r="D382">
        <v>10677</v>
      </c>
      <c r="E382" t="str">
        <f>IF(OR(master_invoice[[#This Row],[jumlah]]&gt;$J$2+$J$4,master_invoice[[#This Row],[jumlah]]&lt;$J$2-$J$4),"Outlier","Normal")</f>
        <v>Normal</v>
      </c>
      <c r="F382" t="str">
        <f>IF(OR(master_invoice[[#This Row],[jumlah]]&gt;$J$7+$J$8,master_invoice[[#This Row],[jumlah]]&lt;$J$6-$J$8),"Outlier","Normal")</f>
        <v>Normal</v>
      </c>
      <c r="G382" t="str">
        <f>LEFT(master_invoice[[#This Row],[jumlah]],1)</f>
        <v>8</v>
      </c>
    </row>
    <row r="383" spans="1:7" x14ac:dyDescent="0.4">
      <c r="A383" s="1" t="s">
        <v>379</v>
      </c>
      <c r="B383" s="2">
        <v>37918</v>
      </c>
      <c r="C383">
        <v>50000</v>
      </c>
      <c r="D383">
        <v>10639</v>
      </c>
      <c r="E383" t="str">
        <f>IF(OR(master_invoice[[#This Row],[jumlah]]&gt;$J$2+$J$4,master_invoice[[#This Row],[jumlah]]&lt;$J$2-$J$4),"Outlier","Normal")</f>
        <v>Normal</v>
      </c>
      <c r="F383" t="str">
        <f>IF(OR(master_invoice[[#This Row],[jumlah]]&gt;$J$7+$J$8,master_invoice[[#This Row],[jumlah]]&lt;$J$6-$J$8),"Outlier","Normal")</f>
        <v>Normal</v>
      </c>
      <c r="G383" t="str">
        <f>LEFT(master_invoice[[#This Row],[jumlah]],1)</f>
        <v>5</v>
      </c>
    </row>
    <row r="384" spans="1:7" x14ac:dyDescent="0.4">
      <c r="A384" s="1" t="s">
        <v>380</v>
      </c>
      <c r="B384" s="2">
        <v>37918</v>
      </c>
      <c r="C384">
        <v>56260</v>
      </c>
      <c r="D384">
        <v>10661</v>
      </c>
      <c r="E384" t="str">
        <f>IF(OR(master_invoice[[#This Row],[jumlah]]&gt;$J$2+$J$4,master_invoice[[#This Row],[jumlah]]&lt;$J$2-$J$4),"Outlier","Normal")</f>
        <v>Normal</v>
      </c>
      <c r="F384" t="str">
        <f>IF(OR(master_invoice[[#This Row],[jumlah]]&gt;$J$7+$J$8,master_invoice[[#This Row],[jumlah]]&lt;$J$6-$J$8),"Outlier","Normal")</f>
        <v>Normal</v>
      </c>
      <c r="G384" t="str">
        <f>LEFT(master_invoice[[#This Row],[jumlah]],1)</f>
        <v>5</v>
      </c>
    </row>
    <row r="385" spans="1:7" x14ac:dyDescent="0.4">
      <c r="A385" s="1" t="s">
        <v>381</v>
      </c>
      <c r="B385" s="2">
        <v>37919</v>
      </c>
      <c r="C385">
        <v>159060</v>
      </c>
      <c r="D385">
        <v>10646</v>
      </c>
      <c r="E385" t="str">
        <f>IF(OR(master_invoice[[#This Row],[jumlah]]&gt;$J$2+$J$4,master_invoice[[#This Row],[jumlah]]&lt;$J$2-$J$4),"Outlier","Normal")</f>
        <v>Normal</v>
      </c>
      <c r="F385" t="str">
        <f>IF(OR(master_invoice[[#This Row],[jumlah]]&gt;$J$7+$J$8,master_invoice[[#This Row],[jumlah]]&lt;$J$6-$J$8),"Outlier","Normal")</f>
        <v>Normal</v>
      </c>
      <c r="G385" t="str">
        <f>LEFT(master_invoice[[#This Row],[jumlah]],1)</f>
        <v>1</v>
      </c>
    </row>
    <row r="386" spans="1:7" x14ac:dyDescent="0.4">
      <c r="A386" s="1" t="s">
        <v>382</v>
      </c>
      <c r="B386" s="2">
        <v>37923</v>
      </c>
      <c r="C386">
        <v>187110</v>
      </c>
      <c r="D386">
        <v>10660</v>
      </c>
      <c r="E386" t="str">
        <f>IF(OR(master_invoice[[#This Row],[jumlah]]&gt;$J$2+$J$4,master_invoice[[#This Row],[jumlah]]&lt;$J$2-$J$4),"Outlier","Normal")</f>
        <v>Normal</v>
      </c>
      <c r="F386" t="str">
        <f>IF(OR(master_invoice[[#This Row],[jumlah]]&gt;$J$7+$J$8,master_invoice[[#This Row],[jumlah]]&lt;$J$6-$J$8),"Outlier","Normal")</f>
        <v>Normal</v>
      </c>
      <c r="G386" t="str">
        <f>LEFT(master_invoice[[#This Row],[jumlah]],1)</f>
        <v>1</v>
      </c>
    </row>
    <row r="387" spans="1:7" x14ac:dyDescent="0.4">
      <c r="A387" s="1" t="s">
        <v>383</v>
      </c>
      <c r="B387" s="2">
        <v>37924</v>
      </c>
      <c r="C387">
        <v>578215</v>
      </c>
      <c r="D387">
        <v>10678</v>
      </c>
      <c r="E387" t="str">
        <f>IF(OR(master_invoice[[#This Row],[jumlah]]&gt;$J$2+$J$4,master_invoice[[#This Row],[jumlah]]&lt;$J$2-$J$4),"Outlier","Normal")</f>
        <v>Normal</v>
      </c>
      <c r="F387" t="str">
        <f>IF(OR(master_invoice[[#This Row],[jumlah]]&gt;$J$7+$J$8,master_invoice[[#This Row],[jumlah]]&lt;$J$6-$J$8),"Outlier","Normal")</f>
        <v>Outlier</v>
      </c>
      <c r="G387" t="str">
        <f>LEFT(master_invoice[[#This Row],[jumlah]],1)</f>
        <v>5</v>
      </c>
    </row>
    <row r="388" spans="1:7" x14ac:dyDescent="0.4">
      <c r="A388" s="1" t="s">
        <v>384</v>
      </c>
      <c r="B388" s="2">
        <v>37926</v>
      </c>
      <c r="C388">
        <v>58834</v>
      </c>
      <c r="D388">
        <v>10676</v>
      </c>
      <c r="E388" t="str">
        <f>IF(OR(master_invoice[[#This Row],[jumlah]]&gt;$J$2+$J$4,master_invoice[[#This Row],[jumlah]]&lt;$J$2-$J$4),"Outlier","Normal")</f>
        <v>Normal</v>
      </c>
      <c r="F388" t="str">
        <f>IF(OR(master_invoice[[#This Row],[jumlah]]&gt;$J$7+$J$8,master_invoice[[#This Row],[jumlah]]&lt;$J$6-$J$8),"Outlier","Normal")</f>
        <v>Normal</v>
      </c>
      <c r="G388" t="str">
        <f>LEFT(master_invoice[[#This Row],[jumlah]],1)</f>
        <v>5</v>
      </c>
    </row>
    <row r="389" spans="1:7" x14ac:dyDescent="0.4">
      <c r="A389" s="1" t="s">
        <v>385</v>
      </c>
      <c r="B389" s="2">
        <v>37930</v>
      </c>
      <c r="C389">
        <v>16984</v>
      </c>
      <c r="D389">
        <v>10655</v>
      </c>
      <c r="E389" t="str">
        <f>IF(OR(master_invoice[[#This Row],[jumlah]]&gt;$J$2+$J$4,master_invoice[[#This Row],[jumlah]]&lt;$J$2-$J$4),"Outlier","Normal")</f>
        <v>Normal</v>
      </c>
      <c r="F389" t="str">
        <f>IF(OR(master_invoice[[#This Row],[jumlah]]&gt;$J$7+$J$8,master_invoice[[#This Row],[jumlah]]&lt;$J$6-$J$8),"Outlier","Normal")</f>
        <v>Normal</v>
      </c>
      <c r="G389" t="str">
        <f>LEFT(master_invoice[[#This Row],[jumlah]],1)</f>
        <v>1</v>
      </c>
    </row>
    <row r="390" spans="1:7" x14ac:dyDescent="0.4">
      <c r="A390" s="1" t="s">
        <v>386</v>
      </c>
      <c r="B390" s="2">
        <v>37930</v>
      </c>
      <c r="C390">
        <v>194480</v>
      </c>
      <c r="D390">
        <v>10684</v>
      </c>
      <c r="E390" t="str">
        <f>IF(OR(master_invoice[[#This Row],[jumlah]]&gt;$J$2+$J$4,master_invoice[[#This Row],[jumlah]]&lt;$J$2-$J$4),"Outlier","Normal")</f>
        <v>Normal</v>
      </c>
      <c r="F390" t="str">
        <f>IF(OR(master_invoice[[#This Row],[jumlah]]&gt;$J$7+$J$8,master_invoice[[#This Row],[jumlah]]&lt;$J$6-$J$8),"Outlier","Normal")</f>
        <v>Normal</v>
      </c>
      <c r="G390" t="str">
        <f>LEFT(master_invoice[[#This Row],[jumlah]],1)</f>
        <v>1</v>
      </c>
    </row>
    <row r="391" spans="1:7" x14ac:dyDescent="0.4">
      <c r="A391" s="1" t="s">
        <v>387</v>
      </c>
      <c r="B391" s="2">
        <v>37930</v>
      </c>
      <c r="C391">
        <v>154490</v>
      </c>
      <c r="D391">
        <v>10686</v>
      </c>
      <c r="E391" t="str">
        <f>IF(OR(master_invoice[[#This Row],[jumlah]]&gt;$J$2+$J$4,master_invoice[[#This Row],[jumlah]]&lt;$J$2-$J$4),"Outlier","Normal")</f>
        <v>Normal</v>
      </c>
      <c r="F391" t="str">
        <f>IF(OR(master_invoice[[#This Row],[jumlah]]&gt;$J$7+$J$8,master_invoice[[#This Row],[jumlah]]&lt;$J$6-$J$8),"Outlier","Normal")</f>
        <v>Normal</v>
      </c>
      <c r="G391" t="str">
        <f>LEFT(master_invoice[[#This Row],[jumlah]],1)</f>
        <v>1</v>
      </c>
    </row>
    <row r="392" spans="1:7" x14ac:dyDescent="0.4">
      <c r="A392" s="1" t="s">
        <v>388</v>
      </c>
      <c r="B392" s="2">
        <v>37932</v>
      </c>
      <c r="C392">
        <v>62700</v>
      </c>
      <c r="D392">
        <v>10669</v>
      </c>
      <c r="E392" t="str">
        <f>IF(OR(master_invoice[[#This Row],[jumlah]]&gt;$J$2+$J$4,master_invoice[[#This Row],[jumlah]]&lt;$J$2-$J$4),"Outlier","Normal")</f>
        <v>Normal</v>
      </c>
      <c r="F392" t="str">
        <f>IF(OR(master_invoice[[#This Row],[jumlah]]&gt;$J$7+$J$8,master_invoice[[#This Row],[jumlah]]&lt;$J$6-$J$8),"Outlier","Normal")</f>
        <v>Normal</v>
      </c>
      <c r="G392" t="str">
        <f>LEFT(master_invoice[[#This Row],[jumlah]],1)</f>
        <v>6</v>
      </c>
    </row>
    <row r="393" spans="1:7" x14ac:dyDescent="0.4">
      <c r="A393" s="1" t="s">
        <v>389</v>
      </c>
      <c r="B393" s="2">
        <v>37933</v>
      </c>
      <c r="C393">
        <v>6300</v>
      </c>
      <c r="D393">
        <v>10683</v>
      </c>
      <c r="E393" t="str">
        <f>IF(OR(master_invoice[[#This Row],[jumlah]]&gt;$J$2+$J$4,master_invoice[[#This Row],[jumlah]]&lt;$J$2-$J$4),"Outlier","Normal")</f>
        <v>Normal</v>
      </c>
      <c r="F393" t="str">
        <f>IF(OR(master_invoice[[#This Row],[jumlah]]&gt;$J$7+$J$8,master_invoice[[#This Row],[jumlah]]&lt;$J$6-$J$8),"Outlier","Normal")</f>
        <v>Normal</v>
      </c>
      <c r="G393" t="str">
        <f>LEFT(master_invoice[[#This Row],[jumlah]],1)</f>
        <v>6</v>
      </c>
    </row>
    <row r="394" spans="1:7" x14ac:dyDescent="0.4">
      <c r="A394" s="1" t="s">
        <v>390</v>
      </c>
      <c r="B394" s="2">
        <v>37934</v>
      </c>
      <c r="C394">
        <v>157740</v>
      </c>
      <c r="D394">
        <v>10649</v>
      </c>
      <c r="E394" t="str">
        <f>IF(OR(master_invoice[[#This Row],[jumlah]]&gt;$J$2+$J$4,master_invoice[[#This Row],[jumlah]]&lt;$J$2-$J$4),"Outlier","Normal")</f>
        <v>Normal</v>
      </c>
      <c r="F394" t="str">
        <f>IF(OR(master_invoice[[#This Row],[jumlah]]&gt;$J$7+$J$8,master_invoice[[#This Row],[jumlah]]&lt;$J$6-$J$8),"Outlier","Normal")</f>
        <v>Normal</v>
      </c>
      <c r="G394" t="str">
        <f>LEFT(master_invoice[[#This Row],[jumlah]],1)</f>
        <v>1</v>
      </c>
    </row>
    <row r="395" spans="1:7" x14ac:dyDescent="0.4">
      <c r="A395" s="1" t="s">
        <v>391</v>
      </c>
      <c r="B395" s="2">
        <v>37938</v>
      </c>
      <c r="C395">
        <v>45359</v>
      </c>
      <c r="D395">
        <v>10673</v>
      </c>
      <c r="E395" t="str">
        <f>IF(OR(master_invoice[[#This Row],[jumlah]]&gt;$J$2+$J$4,master_invoice[[#This Row],[jumlah]]&lt;$J$2-$J$4),"Outlier","Normal")</f>
        <v>Normal</v>
      </c>
      <c r="F395" t="str">
        <f>IF(OR(master_invoice[[#This Row],[jumlah]]&gt;$J$7+$J$8,master_invoice[[#This Row],[jumlah]]&lt;$J$6-$J$8),"Outlier","Normal")</f>
        <v>Normal</v>
      </c>
      <c r="G395" t="str">
        <f>LEFT(master_invoice[[#This Row],[jumlah]],1)</f>
        <v>4</v>
      </c>
    </row>
    <row r="396" spans="1:7" x14ac:dyDescent="0.4">
      <c r="A396" s="1" t="s">
        <v>392</v>
      </c>
      <c r="B396" s="2">
        <v>37940</v>
      </c>
      <c r="C396">
        <v>122702</v>
      </c>
      <c r="D396">
        <v>10659</v>
      </c>
      <c r="E396" t="str">
        <f>IF(OR(master_invoice[[#This Row],[jumlah]]&gt;$J$2+$J$4,master_invoice[[#This Row],[jumlah]]&lt;$J$2-$J$4),"Outlier","Normal")</f>
        <v>Normal</v>
      </c>
      <c r="F396" t="str">
        <f>IF(OR(master_invoice[[#This Row],[jumlah]]&gt;$J$7+$J$8,master_invoice[[#This Row],[jumlah]]&lt;$J$6-$J$8),"Outlier","Normal")</f>
        <v>Normal</v>
      </c>
      <c r="G396" t="str">
        <f>LEFT(master_invoice[[#This Row],[jumlah]],1)</f>
        <v>1</v>
      </c>
    </row>
    <row r="397" spans="1:7" x14ac:dyDescent="0.4">
      <c r="A397" s="1" t="s">
        <v>393</v>
      </c>
      <c r="B397" s="2">
        <v>37940</v>
      </c>
      <c r="C397">
        <v>47250</v>
      </c>
      <c r="D397">
        <v>10689</v>
      </c>
      <c r="E397" t="str">
        <f>IF(OR(master_invoice[[#This Row],[jumlah]]&gt;$J$2+$J$4,master_invoice[[#This Row],[jumlah]]&lt;$J$2-$J$4),"Outlier","Normal")</f>
        <v>Normal</v>
      </c>
      <c r="F397" t="str">
        <f>IF(OR(master_invoice[[#This Row],[jumlah]]&gt;$J$7+$J$8,master_invoice[[#This Row],[jumlah]]&lt;$J$6-$J$8),"Outlier","Normal")</f>
        <v>Normal</v>
      </c>
      <c r="G397" t="str">
        <f>LEFT(master_invoice[[#This Row],[jumlah]],1)</f>
        <v>4</v>
      </c>
    </row>
    <row r="398" spans="1:7" x14ac:dyDescent="0.4">
      <c r="A398" s="1" t="s">
        <v>394</v>
      </c>
      <c r="B398" s="2">
        <v>37942</v>
      </c>
      <c r="C398">
        <v>41305</v>
      </c>
      <c r="D398">
        <v>10682</v>
      </c>
      <c r="E398" t="str">
        <f>IF(OR(master_invoice[[#This Row],[jumlah]]&gt;$J$2+$J$4,master_invoice[[#This Row],[jumlah]]&lt;$J$2-$J$4),"Outlier","Normal")</f>
        <v>Normal</v>
      </c>
      <c r="F398" t="str">
        <f>IF(OR(master_invoice[[#This Row],[jumlah]]&gt;$J$7+$J$8,master_invoice[[#This Row],[jumlah]]&lt;$J$6-$J$8),"Outlier","Normal")</f>
        <v>Normal</v>
      </c>
      <c r="G398" t="str">
        <f>LEFT(master_invoice[[#This Row],[jumlah]],1)</f>
        <v>4</v>
      </c>
    </row>
    <row r="399" spans="1:7" x14ac:dyDescent="0.4">
      <c r="A399" s="1" t="s">
        <v>395</v>
      </c>
      <c r="B399" s="2">
        <v>37942</v>
      </c>
      <c r="C399">
        <v>70620</v>
      </c>
      <c r="D399">
        <v>10695</v>
      </c>
      <c r="E399" t="str">
        <f>IF(OR(master_invoice[[#This Row],[jumlah]]&gt;$J$2+$J$4,master_invoice[[#This Row],[jumlah]]&lt;$J$2-$J$4),"Outlier","Normal")</f>
        <v>Normal</v>
      </c>
      <c r="F399" t="str">
        <f>IF(OR(master_invoice[[#This Row],[jumlah]]&gt;$J$7+$J$8,master_invoice[[#This Row],[jumlah]]&lt;$J$6-$J$8),"Outlier","Normal")</f>
        <v>Normal</v>
      </c>
      <c r="G399" t="str">
        <f>LEFT(master_invoice[[#This Row],[jumlah]],1)</f>
        <v>7</v>
      </c>
    </row>
    <row r="400" spans="1:7" x14ac:dyDescent="0.4">
      <c r="A400" s="1" t="s">
        <v>396</v>
      </c>
      <c r="B400" s="2">
        <v>37943</v>
      </c>
      <c r="C400">
        <v>31884</v>
      </c>
      <c r="D400">
        <v>10652</v>
      </c>
      <c r="E400" t="str">
        <f>IF(OR(master_invoice[[#This Row],[jumlah]]&gt;$J$2+$J$4,master_invoice[[#This Row],[jumlah]]&lt;$J$2-$J$4),"Outlier","Normal")</f>
        <v>Normal</v>
      </c>
      <c r="F400" t="str">
        <f>IF(OR(master_invoice[[#This Row],[jumlah]]&gt;$J$7+$J$8,master_invoice[[#This Row],[jumlah]]&lt;$J$6-$J$8),"Outlier","Normal")</f>
        <v>Normal</v>
      </c>
      <c r="G400" t="str">
        <f>LEFT(master_invoice[[#This Row],[jumlah]],1)</f>
        <v>3</v>
      </c>
    </row>
    <row r="401" spans="1:7" x14ac:dyDescent="0.4">
      <c r="A401" s="1" t="s">
        <v>397</v>
      </c>
      <c r="B401" s="2">
        <v>37946</v>
      </c>
      <c r="C401">
        <v>491106</v>
      </c>
      <c r="D401">
        <v>10658</v>
      </c>
      <c r="E401" t="str">
        <f>IF(OR(master_invoice[[#This Row],[jumlah]]&gt;$J$2+$J$4,master_invoice[[#This Row],[jumlah]]&lt;$J$2-$J$4),"Outlier","Normal")</f>
        <v>Normal</v>
      </c>
      <c r="F401" t="str">
        <f>IF(OR(master_invoice[[#This Row],[jumlah]]&gt;$J$7+$J$8,master_invoice[[#This Row],[jumlah]]&lt;$J$6-$J$8),"Outlier","Normal")</f>
        <v>Outlier</v>
      </c>
      <c r="G401" t="str">
        <f>LEFT(master_invoice[[#This Row],[jumlah]],1)</f>
        <v>4</v>
      </c>
    </row>
    <row r="402" spans="1:7" x14ac:dyDescent="0.4">
      <c r="A402" s="1" t="s">
        <v>398</v>
      </c>
      <c r="B402" s="2">
        <v>37947</v>
      </c>
      <c r="C402">
        <v>66000</v>
      </c>
      <c r="D402">
        <v>10679</v>
      </c>
      <c r="E402" t="str">
        <f>IF(OR(master_invoice[[#This Row],[jumlah]]&gt;$J$2+$J$4,master_invoice[[#This Row],[jumlah]]&lt;$J$2-$J$4),"Outlier","Normal")</f>
        <v>Normal</v>
      </c>
      <c r="F402" t="str">
        <f>IF(OR(master_invoice[[#This Row],[jumlah]]&gt;$J$7+$J$8,master_invoice[[#This Row],[jumlah]]&lt;$J$6-$J$8),"Outlier","Normal")</f>
        <v>Normal</v>
      </c>
      <c r="G402" t="str">
        <f>LEFT(master_invoice[[#This Row],[jumlah]],1)</f>
        <v>6</v>
      </c>
    </row>
    <row r="403" spans="1:7" x14ac:dyDescent="0.4">
      <c r="A403" s="1" t="s">
        <v>399</v>
      </c>
      <c r="B403" s="2">
        <v>37952</v>
      </c>
      <c r="C403">
        <v>13750</v>
      </c>
      <c r="D403">
        <v>10662</v>
      </c>
      <c r="E403" t="str">
        <f>IF(OR(master_invoice[[#This Row],[jumlah]]&gt;$J$2+$J$4,master_invoice[[#This Row],[jumlah]]&lt;$J$2-$J$4),"Outlier","Normal")</f>
        <v>Normal</v>
      </c>
      <c r="F403" t="str">
        <f>IF(OR(master_invoice[[#This Row],[jumlah]]&gt;$J$7+$J$8,master_invoice[[#This Row],[jumlah]]&lt;$J$6-$J$8),"Outlier","Normal")</f>
        <v>Normal</v>
      </c>
      <c r="G403" t="str">
        <f>LEFT(master_invoice[[#This Row],[jumlah]],1)</f>
        <v>1</v>
      </c>
    </row>
    <row r="404" spans="1:7" x14ac:dyDescent="0.4">
      <c r="A404" s="1" t="s">
        <v>400</v>
      </c>
      <c r="B404" s="2">
        <v>37954</v>
      </c>
      <c r="C404">
        <v>212344</v>
      </c>
      <c r="D404">
        <v>10663</v>
      </c>
      <c r="E404" t="str">
        <f>IF(OR(master_invoice[[#This Row],[jumlah]]&gt;$J$2+$J$4,master_invoice[[#This Row],[jumlah]]&lt;$J$2-$J$4),"Outlier","Normal")</f>
        <v>Normal</v>
      </c>
      <c r="F404" t="str">
        <f>IF(OR(master_invoice[[#This Row],[jumlah]]&gt;$J$7+$J$8,master_invoice[[#This Row],[jumlah]]&lt;$J$6-$J$8),"Outlier","Normal")</f>
        <v>Normal</v>
      </c>
      <c r="G404" t="str">
        <f>LEFT(master_invoice[[#This Row],[jumlah]],1)</f>
        <v>2</v>
      </c>
    </row>
    <row r="405" spans="1:7" x14ac:dyDescent="0.4">
      <c r="A405" s="1" t="s">
        <v>401</v>
      </c>
      <c r="B405" s="2">
        <v>37960</v>
      </c>
      <c r="C405">
        <v>4950</v>
      </c>
      <c r="D405">
        <v>10674</v>
      </c>
      <c r="E405" t="str">
        <f>IF(OR(master_invoice[[#This Row],[jumlah]]&gt;$J$2+$J$4,master_invoice[[#This Row],[jumlah]]&lt;$J$2-$J$4),"Outlier","Normal")</f>
        <v>Normal</v>
      </c>
      <c r="F405" t="str">
        <f>IF(OR(master_invoice[[#This Row],[jumlah]]&gt;$J$7+$J$8,master_invoice[[#This Row],[jumlah]]&lt;$J$6-$J$8),"Outlier","Normal")</f>
        <v>Normal</v>
      </c>
      <c r="G405" t="str">
        <f>LEFT(master_invoice[[#This Row],[jumlah]],1)</f>
        <v>4</v>
      </c>
    </row>
    <row r="406" spans="1:7" x14ac:dyDescent="0.4">
      <c r="A406" s="1" t="s">
        <v>402</v>
      </c>
      <c r="B406" s="2">
        <v>37961</v>
      </c>
      <c r="C406">
        <v>153680</v>
      </c>
      <c r="D406">
        <v>10667</v>
      </c>
      <c r="E406" t="str">
        <f>IF(OR(master_invoice[[#This Row],[jumlah]]&gt;$J$2+$J$4,master_invoice[[#This Row],[jumlah]]&lt;$J$2-$J$4),"Outlier","Normal")</f>
        <v>Normal</v>
      </c>
      <c r="F406" t="str">
        <f>IF(OR(master_invoice[[#This Row],[jumlah]]&gt;$J$7+$J$8,master_invoice[[#This Row],[jumlah]]&lt;$J$6-$J$8),"Outlier","Normal")</f>
        <v>Normal</v>
      </c>
      <c r="G406" t="str">
        <f>LEFT(master_invoice[[#This Row],[jumlah]],1)</f>
        <v>1</v>
      </c>
    </row>
    <row r="407" spans="1:7" x14ac:dyDescent="0.4">
      <c r="A407" s="1" t="s">
        <v>403</v>
      </c>
      <c r="B407" s="2">
        <v>37962</v>
      </c>
      <c r="C407">
        <v>513363</v>
      </c>
      <c r="D407">
        <v>10666</v>
      </c>
      <c r="E407" t="str">
        <f>IF(OR(master_invoice[[#This Row],[jumlah]]&gt;$J$2+$J$4,master_invoice[[#This Row],[jumlah]]&lt;$J$2-$J$4),"Outlier","Normal")</f>
        <v>Normal</v>
      </c>
      <c r="F407" t="str">
        <f>IF(OR(master_invoice[[#This Row],[jumlah]]&gt;$J$7+$J$8,master_invoice[[#This Row],[jumlah]]&lt;$J$6-$J$8),"Outlier","Normal")</f>
        <v>Outlier</v>
      </c>
      <c r="G407" t="str">
        <f>LEFT(master_invoice[[#This Row],[jumlah]],1)</f>
        <v>5</v>
      </c>
    </row>
    <row r="408" spans="1:7" x14ac:dyDescent="0.4">
      <c r="A408" s="1" t="s">
        <v>404</v>
      </c>
      <c r="B408" s="2">
        <v>37966</v>
      </c>
      <c r="C408">
        <v>180224</v>
      </c>
      <c r="D408">
        <v>10700</v>
      </c>
      <c r="E408" t="str">
        <f>IF(OR(master_invoice[[#This Row],[jumlah]]&gt;$J$2+$J$4,master_invoice[[#This Row],[jumlah]]&lt;$J$2-$J$4),"Outlier","Normal")</f>
        <v>Normal</v>
      </c>
      <c r="F408" t="str">
        <f>IF(OR(master_invoice[[#This Row],[jumlah]]&gt;$J$7+$J$8,master_invoice[[#This Row],[jumlah]]&lt;$J$6-$J$8),"Outlier","Normal")</f>
        <v>Normal</v>
      </c>
      <c r="G408" t="str">
        <f>LEFT(master_invoice[[#This Row],[jumlah]],1)</f>
        <v>1</v>
      </c>
    </row>
    <row r="409" spans="1:7" x14ac:dyDescent="0.4">
      <c r="A409" s="1" t="s">
        <v>405</v>
      </c>
      <c r="B409" s="2">
        <v>37968</v>
      </c>
      <c r="C409">
        <v>156530</v>
      </c>
      <c r="D409">
        <v>10675</v>
      </c>
      <c r="E409" t="str">
        <f>IF(OR(master_invoice[[#This Row],[jumlah]]&gt;$J$2+$J$4,master_invoice[[#This Row],[jumlah]]&lt;$J$2-$J$4),"Outlier","Normal")</f>
        <v>Normal</v>
      </c>
      <c r="F409" t="str">
        <f>IF(OR(master_invoice[[#This Row],[jumlah]]&gt;$J$7+$J$8,master_invoice[[#This Row],[jumlah]]&lt;$J$6-$J$8),"Outlier","Normal")</f>
        <v>Normal</v>
      </c>
      <c r="G409" t="str">
        <f>LEFT(master_invoice[[#This Row],[jumlah]],1)</f>
        <v>1</v>
      </c>
    </row>
    <row r="410" spans="1:7" x14ac:dyDescent="0.4">
      <c r="A410" s="1" t="s">
        <v>406</v>
      </c>
      <c r="B410" s="2">
        <v>37968</v>
      </c>
      <c r="C410">
        <v>128740</v>
      </c>
      <c r="D410">
        <v>10681</v>
      </c>
      <c r="E410" t="str">
        <f>IF(OR(master_invoice[[#This Row],[jumlah]]&gt;$J$2+$J$4,master_invoice[[#This Row],[jumlah]]&lt;$J$2-$J$4),"Outlier","Normal")</f>
        <v>Normal</v>
      </c>
      <c r="F410" t="str">
        <f>IF(OR(master_invoice[[#This Row],[jumlah]]&gt;$J$7+$J$8,master_invoice[[#This Row],[jumlah]]&lt;$J$6-$J$8),"Outlier","Normal")</f>
        <v>Normal</v>
      </c>
      <c r="G410" t="str">
        <f>LEFT(master_invoice[[#This Row],[jumlah]],1)</f>
        <v>1</v>
      </c>
    </row>
    <row r="411" spans="1:7" x14ac:dyDescent="0.4">
      <c r="A411" s="1" t="s">
        <v>407</v>
      </c>
      <c r="B411" s="2">
        <v>37972</v>
      </c>
      <c r="C411">
        <v>1016480</v>
      </c>
      <c r="D411">
        <v>10691</v>
      </c>
      <c r="E411" t="str">
        <f>IF(OR(master_invoice[[#This Row],[jumlah]]&gt;$J$2+$J$4,master_invoice[[#This Row],[jumlah]]&lt;$J$2-$J$4),"Outlier","Normal")</f>
        <v>Outlier</v>
      </c>
      <c r="F411" t="str">
        <f>IF(OR(master_invoice[[#This Row],[jumlah]]&gt;$J$7+$J$8,master_invoice[[#This Row],[jumlah]]&lt;$J$6-$J$8),"Outlier","Normal")</f>
        <v>Outlier</v>
      </c>
      <c r="G411" t="str">
        <f>LEFT(master_invoice[[#This Row],[jumlah]],1)</f>
        <v>1</v>
      </c>
    </row>
    <row r="412" spans="1:7" x14ac:dyDescent="0.4">
      <c r="A412" s="1" t="s">
        <v>408</v>
      </c>
      <c r="B412" s="2">
        <v>37972</v>
      </c>
      <c r="C412">
        <v>207120</v>
      </c>
      <c r="D412">
        <v>10693</v>
      </c>
      <c r="E412" t="str">
        <f>IF(OR(master_invoice[[#This Row],[jumlah]]&gt;$J$2+$J$4,master_invoice[[#This Row],[jumlah]]&lt;$J$2-$J$4),"Outlier","Normal")</f>
        <v>Normal</v>
      </c>
      <c r="F412" t="str">
        <f>IF(OR(master_invoice[[#This Row],[jumlah]]&gt;$J$7+$J$8,master_invoice[[#This Row],[jumlah]]&lt;$J$6-$J$8),"Outlier","Normal")</f>
        <v>Normal</v>
      </c>
      <c r="G412" t="str">
        <f>LEFT(master_invoice[[#This Row],[jumlah]],1)</f>
        <v>2</v>
      </c>
    </row>
    <row r="413" spans="1:7" x14ac:dyDescent="0.4">
      <c r="A413" s="1" t="s">
        <v>409</v>
      </c>
      <c r="B413" s="2">
        <v>37973</v>
      </c>
      <c r="C413">
        <v>88121</v>
      </c>
      <c r="D413">
        <v>10685</v>
      </c>
      <c r="E413" t="str">
        <f>IF(OR(master_invoice[[#This Row],[jumlah]]&gt;$J$2+$J$4,master_invoice[[#This Row],[jumlah]]&lt;$J$2-$J$4),"Outlier","Normal")</f>
        <v>Normal</v>
      </c>
      <c r="F413" t="str">
        <f>IF(OR(master_invoice[[#This Row],[jumlah]]&gt;$J$7+$J$8,master_invoice[[#This Row],[jumlah]]&lt;$J$6-$J$8),"Outlier","Normal")</f>
        <v>Normal</v>
      </c>
      <c r="G413" t="str">
        <f>LEFT(master_invoice[[#This Row],[jumlah]],1)</f>
        <v>8</v>
      </c>
    </row>
    <row r="414" spans="1:7" x14ac:dyDescent="0.4">
      <c r="A414" s="1" t="s">
        <v>410</v>
      </c>
      <c r="B414" s="2">
        <v>37974</v>
      </c>
      <c r="C414">
        <v>96580</v>
      </c>
      <c r="D414">
        <v>10692</v>
      </c>
      <c r="E414" t="str">
        <f>IF(OR(master_invoice[[#This Row],[jumlah]]&gt;$J$2+$J$4,master_invoice[[#This Row],[jumlah]]&lt;$J$2-$J$4),"Outlier","Normal")</f>
        <v>Normal</v>
      </c>
      <c r="F414" t="str">
        <f>IF(OR(master_invoice[[#This Row],[jumlah]]&gt;$J$7+$J$8,master_invoice[[#This Row],[jumlah]]&lt;$J$6-$J$8),"Outlier","Normal")</f>
        <v>Normal</v>
      </c>
      <c r="G414" t="str">
        <f>LEFT(master_invoice[[#This Row],[jumlah]],1)</f>
        <v>9</v>
      </c>
    </row>
    <row r="415" spans="1:7" x14ac:dyDescent="0.4">
      <c r="A415" s="1" t="s">
        <v>411</v>
      </c>
      <c r="B415" s="2">
        <v>37975</v>
      </c>
      <c r="C415">
        <v>138807</v>
      </c>
      <c r="D415">
        <v>10680</v>
      </c>
      <c r="E415" t="str">
        <f>IF(OR(master_invoice[[#This Row],[jumlah]]&gt;$J$2+$J$4,master_invoice[[#This Row],[jumlah]]&lt;$J$2-$J$4),"Outlier","Normal")</f>
        <v>Normal</v>
      </c>
      <c r="F415" t="str">
        <f>IF(OR(master_invoice[[#This Row],[jumlah]]&gt;$J$7+$J$8,master_invoice[[#This Row],[jumlah]]&lt;$J$6-$J$8),"Outlier","Normal")</f>
        <v>Normal</v>
      </c>
      <c r="G415" t="str">
        <f>LEFT(master_invoice[[#This Row],[jumlah]],1)</f>
        <v>1</v>
      </c>
    </row>
    <row r="416" spans="1:7" x14ac:dyDescent="0.4">
      <c r="A416" s="1" t="s">
        <v>412</v>
      </c>
      <c r="B416" s="2">
        <v>37976</v>
      </c>
      <c r="C416">
        <v>208230</v>
      </c>
      <c r="D416">
        <v>10706</v>
      </c>
      <c r="E416" t="str">
        <f>IF(OR(master_invoice[[#This Row],[jumlah]]&gt;$J$2+$J$4,master_invoice[[#This Row],[jumlah]]&lt;$J$2-$J$4),"Outlier","Normal")</f>
        <v>Normal</v>
      </c>
      <c r="F416" t="str">
        <f>IF(OR(master_invoice[[#This Row],[jumlah]]&gt;$J$7+$J$8,master_invoice[[#This Row],[jumlah]]&lt;$J$6-$J$8),"Outlier","Normal")</f>
        <v>Normal</v>
      </c>
      <c r="G416" t="str">
        <f>LEFT(master_invoice[[#This Row],[jumlah]],1)</f>
        <v>2</v>
      </c>
    </row>
    <row r="417" spans="1:7" x14ac:dyDescent="0.4">
      <c r="A417" s="1" t="s">
        <v>413</v>
      </c>
      <c r="B417" s="2">
        <v>37979</v>
      </c>
      <c r="C417">
        <v>316060</v>
      </c>
      <c r="D417">
        <v>10688</v>
      </c>
      <c r="E417" t="str">
        <f>IF(OR(master_invoice[[#This Row],[jumlah]]&gt;$J$2+$J$4,master_invoice[[#This Row],[jumlah]]&lt;$J$2-$J$4),"Outlier","Normal")</f>
        <v>Normal</v>
      </c>
      <c r="F417" t="str">
        <f>IF(OR(master_invoice[[#This Row],[jumlah]]&gt;$J$7+$J$8,master_invoice[[#This Row],[jumlah]]&lt;$J$6-$J$8),"Outlier","Normal")</f>
        <v>Normal</v>
      </c>
      <c r="G417" t="str">
        <f>LEFT(master_invoice[[#This Row],[jumlah]],1)</f>
        <v>3</v>
      </c>
    </row>
    <row r="418" spans="1:7" x14ac:dyDescent="0.4">
      <c r="A418" s="1" t="s">
        <v>414</v>
      </c>
      <c r="B418" s="2">
        <v>37979</v>
      </c>
      <c r="C418">
        <v>36300</v>
      </c>
      <c r="D418">
        <v>10702</v>
      </c>
      <c r="E418" t="str">
        <f>IF(OR(master_invoice[[#This Row],[jumlah]]&gt;$J$2+$J$4,master_invoice[[#This Row],[jumlah]]&lt;$J$2-$J$4),"Outlier","Normal")</f>
        <v>Normal</v>
      </c>
      <c r="F418" t="str">
        <f>IF(OR(master_invoice[[#This Row],[jumlah]]&gt;$J$7+$J$8,master_invoice[[#This Row],[jumlah]]&lt;$J$6-$J$8),"Outlier","Normal")</f>
        <v>Normal</v>
      </c>
      <c r="G418" t="str">
        <f>LEFT(master_invoice[[#This Row],[jumlah]],1)</f>
        <v>3</v>
      </c>
    </row>
    <row r="419" spans="1:7" x14ac:dyDescent="0.4">
      <c r="A419" s="1" t="s">
        <v>415</v>
      </c>
      <c r="B419" s="2">
        <v>37979</v>
      </c>
      <c r="C419">
        <v>254500</v>
      </c>
      <c r="D419">
        <v>10703</v>
      </c>
      <c r="E419" t="str">
        <f>IF(OR(master_invoice[[#This Row],[jumlah]]&gt;$J$2+$J$4,master_invoice[[#This Row],[jumlah]]&lt;$J$2-$J$4),"Outlier","Normal")</f>
        <v>Normal</v>
      </c>
      <c r="F419" t="str">
        <f>IF(OR(master_invoice[[#This Row],[jumlah]]&gt;$J$7+$J$8,master_invoice[[#This Row],[jumlah]]&lt;$J$6-$J$8),"Outlier","Normal")</f>
        <v>Normal</v>
      </c>
      <c r="G419" t="str">
        <f>LEFT(master_invoice[[#This Row],[jumlah]],1)</f>
        <v>2</v>
      </c>
    </row>
    <row r="420" spans="1:7" x14ac:dyDescent="0.4">
      <c r="A420" s="1" t="s">
        <v>416</v>
      </c>
      <c r="B420" s="2">
        <v>37979</v>
      </c>
      <c r="C420">
        <v>142560</v>
      </c>
      <c r="D420">
        <v>10715</v>
      </c>
      <c r="E420" t="str">
        <f>IF(OR(master_invoice[[#This Row],[jumlah]]&gt;$J$2+$J$4,master_invoice[[#This Row],[jumlah]]&lt;$J$2-$J$4),"Outlier","Normal")</f>
        <v>Normal</v>
      </c>
      <c r="F420" t="str">
        <f>IF(OR(master_invoice[[#This Row],[jumlah]]&gt;$J$7+$J$8,master_invoice[[#This Row],[jumlah]]&lt;$J$6-$J$8),"Outlier","Normal")</f>
        <v>Normal</v>
      </c>
      <c r="G420" t="str">
        <f>LEFT(master_invoice[[#This Row],[jumlah]],1)</f>
        <v>1</v>
      </c>
    </row>
    <row r="421" spans="1:7" x14ac:dyDescent="0.4">
      <c r="A421" s="1" t="s">
        <v>417</v>
      </c>
      <c r="B421" s="2">
        <v>37986</v>
      </c>
      <c r="C421">
        <v>496090</v>
      </c>
      <c r="D421">
        <v>10687</v>
      </c>
      <c r="E421" t="str">
        <f>IF(OR(master_invoice[[#This Row],[jumlah]]&gt;$J$2+$J$4,master_invoice[[#This Row],[jumlah]]&lt;$J$2-$J$4),"Outlier","Normal")</f>
        <v>Normal</v>
      </c>
      <c r="F421" t="str">
        <f>IF(OR(master_invoice[[#This Row],[jumlah]]&gt;$J$7+$J$8,master_invoice[[#This Row],[jumlah]]&lt;$J$6-$J$8),"Outlier","Normal")</f>
        <v>Outlier</v>
      </c>
      <c r="G421" t="str">
        <f>LEFT(master_invoice[[#This Row],[jumlah]],1)</f>
        <v>4</v>
      </c>
    </row>
    <row r="422" spans="1:7" x14ac:dyDescent="0.4">
      <c r="A422" s="1" t="s">
        <v>418</v>
      </c>
      <c r="B422" s="2">
        <v>37986</v>
      </c>
      <c r="C422">
        <v>109560</v>
      </c>
      <c r="D422">
        <v>10696</v>
      </c>
      <c r="E422" t="str">
        <f>IF(OR(master_invoice[[#This Row],[jumlah]]&gt;$J$2+$J$4,master_invoice[[#This Row],[jumlah]]&lt;$J$2-$J$4),"Outlier","Normal")</f>
        <v>Normal</v>
      </c>
      <c r="F422" t="str">
        <f>IF(OR(master_invoice[[#This Row],[jumlah]]&gt;$J$7+$J$8,master_invoice[[#This Row],[jumlah]]&lt;$J$6-$J$8),"Outlier","Normal")</f>
        <v>Normal</v>
      </c>
      <c r="G422" t="str">
        <f>LEFT(master_invoice[[#This Row],[jumlah]],1)</f>
        <v>1</v>
      </c>
    </row>
    <row r="423" spans="1:7" x14ac:dyDescent="0.4">
      <c r="A423" s="1" t="s">
        <v>419</v>
      </c>
      <c r="B423" s="2">
        <v>37986</v>
      </c>
      <c r="C423">
        <v>60500</v>
      </c>
      <c r="D423">
        <v>10720</v>
      </c>
      <c r="E423" t="str">
        <f>IF(OR(master_invoice[[#This Row],[jumlah]]&gt;$J$2+$J$4,master_invoice[[#This Row],[jumlah]]&lt;$J$2-$J$4),"Outlier","Normal")</f>
        <v>Normal</v>
      </c>
      <c r="F423" t="str">
        <f>IF(OR(master_invoice[[#This Row],[jumlah]]&gt;$J$7+$J$8,master_invoice[[#This Row],[jumlah]]&lt;$J$6-$J$8),"Outlier","Normal")</f>
        <v>Normal</v>
      </c>
      <c r="G423" t="str">
        <f>LEFT(master_invoice[[#This Row],[jumlah]],1)</f>
        <v>6</v>
      </c>
    </row>
    <row r="424" spans="1:7" x14ac:dyDescent="0.4">
      <c r="A424" s="1" t="s">
        <v>420</v>
      </c>
      <c r="B424" s="2">
        <v>37987</v>
      </c>
      <c r="C424">
        <v>88597</v>
      </c>
      <c r="D424">
        <v>10697</v>
      </c>
      <c r="E424" t="str">
        <f>IF(OR(master_invoice[[#This Row],[jumlah]]&gt;$J$2+$J$4,master_invoice[[#This Row],[jumlah]]&lt;$J$2-$J$4),"Outlier","Normal")</f>
        <v>Normal</v>
      </c>
      <c r="F424" t="str">
        <f>IF(OR(master_invoice[[#This Row],[jumlah]]&gt;$J$7+$J$8,master_invoice[[#This Row],[jumlah]]&lt;$J$6-$J$8),"Outlier","Normal")</f>
        <v>Normal</v>
      </c>
      <c r="G424" t="str">
        <f>LEFT(master_invoice[[#This Row],[jumlah]],1)</f>
        <v>8</v>
      </c>
    </row>
    <row r="425" spans="1:7" x14ac:dyDescent="0.4">
      <c r="A425" s="1" t="s">
        <v>421</v>
      </c>
      <c r="B425" s="2">
        <v>37988</v>
      </c>
      <c r="C425">
        <v>86250</v>
      </c>
      <c r="D425">
        <v>10690</v>
      </c>
      <c r="E425" t="str">
        <f>IF(OR(master_invoice[[#This Row],[jumlah]]&gt;$J$2+$J$4,master_invoice[[#This Row],[jumlah]]&lt;$J$2-$J$4),"Outlier","Normal")</f>
        <v>Normal</v>
      </c>
      <c r="F425" t="str">
        <f>IF(OR(master_invoice[[#This Row],[jumlah]]&gt;$J$7+$J$8,master_invoice[[#This Row],[jumlah]]&lt;$J$6-$J$8),"Outlier","Normal")</f>
        <v>Normal</v>
      </c>
      <c r="G425" t="str">
        <f>LEFT(master_invoice[[#This Row],[jumlah]],1)</f>
        <v>8</v>
      </c>
    </row>
    <row r="426" spans="1:7" x14ac:dyDescent="0.4">
      <c r="A426" s="1" t="s">
        <v>422</v>
      </c>
      <c r="B426" s="2">
        <v>37992</v>
      </c>
      <c r="C426">
        <v>31658</v>
      </c>
      <c r="D426">
        <v>10725</v>
      </c>
      <c r="E426" t="str">
        <f>IF(OR(master_invoice[[#This Row],[jumlah]]&gt;$J$2+$J$4,master_invoice[[#This Row],[jumlah]]&lt;$J$2-$J$4),"Outlier","Normal")</f>
        <v>Normal</v>
      </c>
      <c r="F426" t="str">
        <f>IF(OR(master_invoice[[#This Row],[jumlah]]&gt;$J$7+$J$8,master_invoice[[#This Row],[jumlah]]&lt;$J$6-$J$8),"Outlier","Normal")</f>
        <v>Normal</v>
      </c>
      <c r="G426" t="str">
        <f>LEFT(master_invoice[[#This Row],[jumlah]],1)</f>
        <v>3</v>
      </c>
    </row>
    <row r="427" spans="1:7" x14ac:dyDescent="0.4">
      <c r="A427" s="1" t="s">
        <v>423</v>
      </c>
      <c r="B427" s="2">
        <v>37996</v>
      </c>
      <c r="C427">
        <v>9350</v>
      </c>
      <c r="D427">
        <v>10710</v>
      </c>
      <c r="E427" t="str">
        <f>IF(OR(master_invoice[[#This Row],[jumlah]]&gt;$J$2+$J$4,master_invoice[[#This Row],[jumlah]]&lt;$J$2-$J$4),"Outlier","Normal")</f>
        <v>Normal</v>
      </c>
      <c r="F427" t="str">
        <f>IF(OR(master_invoice[[#This Row],[jumlah]]&gt;$J$7+$J$8,master_invoice[[#This Row],[jumlah]]&lt;$J$6-$J$8),"Outlier","Normal")</f>
        <v>Normal</v>
      </c>
      <c r="G427" t="str">
        <f>LEFT(master_invoice[[#This Row],[jumlah]],1)</f>
        <v>9</v>
      </c>
    </row>
    <row r="428" spans="1:7" x14ac:dyDescent="0.4">
      <c r="A428" s="1" t="s">
        <v>424</v>
      </c>
      <c r="B428" s="2">
        <v>37997</v>
      </c>
      <c r="C428">
        <v>72050</v>
      </c>
      <c r="D428">
        <v>10726</v>
      </c>
      <c r="E428" t="str">
        <f>IF(OR(master_invoice[[#This Row],[jumlah]]&gt;$J$2+$J$4,master_invoice[[#This Row],[jumlah]]&lt;$J$2-$J$4),"Outlier","Normal")</f>
        <v>Normal</v>
      </c>
      <c r="F428" t="str">
        <f>IF(OR(master_invoice[[#This Row],[jumlah]]&gt;$J$7+$J$8,master_invoice[[#This Row],[jumlah]]&lt;$J$6-$J$8),"Outlier","Normal")</f>
        <v>Normal</v>
      </c>
      <c r="G428" t="str">
        <f>LEFT(master_invoice[[#This Row],[jumlah]],1)</f>
        <v>7</v>
      </c>
    </row>
    <row r="429" spans="1:7" x14ac:dyDescent="0.4">
      <c r="A429" s="1" t="s">
        <v>425</v>
      </c>
      <c r="B429" s="2">
        <v>37999</v>
      </c>
      <c r="C429">
        <v>12540</v>
      </c>
      <c r="D429">
        <v>10699</v>
      </c>
      <c r="E429" t="str">
        <f>IF(OR(master_invoice[[#This Row],[jumlah]]&gt;$J$2+$J$4,master_invoice[[#This Row],[jumlah]]&lt;$J$2-$J$4),"Outlier","Normal")</f>
        <v>Normal</v>
      </c>
      <c r="F429" t="str">
        <f>IF(OR(master_invoice[[#This Row],[jumlah]]&gt;$J$7+$J$8,master_invoice[[#This Row],[jumlah]]&lt;$J$6-$J$8),"Outlier","Normal")</f>
        <v>Normal</v>
      </c>
      <c r="G429" t="str">
        <f>LEFT(master_invoice[[#This Row],[jumlah]],1)</f>
        <v>1</v>
      </c>
    </row>
    <row r="430" spans="1:7" x14ac:dyDescent="0.4">
      <c r="A430" s="1" t="s">
        <v>426</v>
      </c>
      <c r="B430" s="2">
        <v>38002</v>
      </c>
      <c r="C430">
        <v>380930</v>
      </c>
      <c r="D430">
        <v>10718</v>
      </c>
      <c r="E430" t="str">
        <f>IF(OR(master_invoice[[#This Row],[jumlah]]&gt;$J$2+$J$4,master_invoice[[#This Row],[jumlah]]&lt;$J$2-$J$4),"Outlier","Normal")</f>
        <v>Normal</v>
      </c>
      <c r="F430" t="str">
        <f>IF(OR(master_invoice[[#This Row],[jumlah]]&gt;$J$7+$J$8,master_invoice[[#This Row],[jumlah]]&lt;$J$6-$J$8),"Outlier","Normal")</f>
        <v>Normal</v>
      </c>
      <c r="G430" t="str">
        <f>LEFT(master_invoice[[#This Row],[jumlah]],1)</f>
        <v>3</v>
      </c>
    </row>
    <row r="431" spans="1:7" x14ac:dyDescent="0.4">
      <c r="A431" s="1" t="s">
        <v>427</v>
      </c>
      <c r="B431" s="2">
        <v>38003</v>
      </c>
      <c r="C431">
        <v>18040</v>
      </c>
      <c r="D431">
        <v>10708</v>
      </c>
      <c r="E431" t="str">
        <f>IF(OR(master_invoice[[#This Row],[jumlah]]&gt;$J$2+$J$4,master_invoice[[#This Row],[jumlah]]&lt;$J$2-$J$4),"Outlier","Normal")</f>
        <v>Normal</v>
      </c>
      <c r="F431" t="str">
        <f>IF(OR(master_invoice[[#This Row],[jumlah]]&gt;$J$7+$J$8,master_invoice[[#This Row],[jumlah]]&lt;$J$6-$J$8),"Outlier","Normal")</f>
        <v>Normal</v>
      </c>
      <c r="G431" t="str">
        <f>LEFT(master_invoice[[#This Row],[jumlah]],1)</f>
        <v>1</v>
      </c>
    </row>
    <row r="432" spans="1:7" x14ac:dyDescent="0.4">
      <c r="A432" s="1" t="s">
        <v>428</v>
      </c>
      <c r="B432" s="2">
        <v>38004</v>
      </c>
      <c r="C432">
        <v>77660</v>
      </c>
      <c r="D432">
        <v>10716</v>
      </c>
      <c r="E432" t="str">
        <f>IF(OR(master_invoice[[#This Row],[jumlah]]&gt;$J$2+$J$4,master_invoice[[#This Row],[jumlah]]&lt;$J$2-$J$4),"Outlier","Normal")</f>
        <v>Normal</v>
      </c>
      <c r="F432" t="str">
        <f>IF(OR(master_invoice[[#This Row],[jumlah]]&gt;$J$7+$J$8,master_invoice[[#This Row],[jumlah]]&lt;$J$6-$J$8),"Outlier","Normal")</f>
        <v>Normal</v>
      </c>
      <c r="G432" t="str">
        <f>LEFT(master_invoice[[#This Row],[jumlah]],1)</f>
        <v>7</v>
      </c>
    </row>
    <row r="433" spans="1:7" x14ac:dyDescent="0.4">
      <c r="A433" s="1" t="s">
        <v>429</v>
      </c>
      <c r="B433" s="2">
        <v>38004</v>
      </c>
      <c r="C433">
        <v>139783</v>
      </c>
      <c r="D433">
        <v>10717</v>
      </c>
      <c r="E433" t="str">
        <f>IF(OR(master_invoice[[#This Row],[jumlah]]&gt;$J$2+$J$4,master_invoice[[#This Row],[jumlah]]&lt;$J$2-$J$4),"Outlier","Normal")</f>
        <v>Normal</v>
      </c>
      <c r="F433" t="str">
        <f>IF(OR(master_invoice[[#This Row],[jumlah]]&gt;$J$7+$J$8,master_invoice[[#This Row],[jumlah]]&lt;$J$6-$J$8),"Outlier","Normal")</f>
        <v>Normal</v>
      </c>
      <c r="G433" t="str">
        <f>LEFT(master_invoice[[#This Row],[jumlah]],1)</f>
        <v>1</v>
      </c>
    </row>
    <row r="434" spans="1:7" x14ac:dyDescent="0.4">
      <c r="A434" s="1" t="s">
        <v>430</v>
      </c>
      <c r="B434" s="2">
        <v>38005</v>
      </c>
      <c r="C434">
        <v>286450</v>
      </c>
      <c r="D434">
        <v>10701</v>
      </c>
      <c r="E434" t="str">
        <f>IF(OR(master_invoice[[#This Row],[jumlah]]&gt;$J$2+$J$4,master_invoice[[#This Row],[jumlah]]&lt;$J$2-$J$4),"Outlier","Normal")</f>
        <v>Normal</v>
      </c>
      <c r="F434" t="str">
        <f>IF(OR(master_invoice[[#This Row],[jumlah]]&gt;$J$7+$J$8,master_invoice[[#This Row],[jumlah]]&lt;$J$6-$J$8),"Outlier","Normal")</f>
        <v>Normal</v>
      </c>
      <c r="G434" t="str">
        <f>LEFT(master_invoice[[#This Row],[jumlah]],1)</f>
        <v>2</v>
      </c>
    </row>
    <row r="435" spans="1:7" x14ac:dyDescent="0.4">
      <c r="A435" s="1" t="s">
        <v>431</v>
      </c>
      <c r="B435" s="2">
        <v>38007</v>
      </c>
      <c r="C435">
        <v>157000</v>
      </c>
      <c r="D435">
        <v>10722</v>
      </c>
      <c r="E435" t="str">
        <f>IF(OR(master_invoice[[#This Row],[jumlah]]&gt;$J$2+$J$4,master_invoice[[#This Row],[jumlah]]&lt;$J$2-$J$4),"Outlier","Normal")</f>
        <v>Normal</v>
      </c>
      <c r="F435" t="str">
        <f>IF(OR(master_invoice[[#This Row],[jumlah]]&gt;$J$7+$J$8,master_invoice[[#This Row],[jumlah]]&lt;$J$6-$J$8),"Outlier","Normal")</f>
        <v>Normal</v>
      </c>
      <c r="G435" t="str">
        <f>LEFT(master_invoice[[#This Row],[jumlah]],1)</f>
        <v>1</v>
      </c>
    </row>
    <row r="436" spans="1:7" x14ac:dyDescent="0.4">
      <c r="A436" s="1" t="s">
        <v>432</v>
      </c>
      <c r="B436" s="2">
        <v>38009</v>
      </c>
      <c r="C436">
        <v>51530</v>
      </c>
      <c r="D436">
        <v>10723</v>
      </c>
      <c r="E436" t="str">
        <f>IF(OR(master_invoice[[#This Row],[jumlah]]&gt;$J$2+$J$4,master_invoice[[#This Row],[jumlah]]&lt;$J$2-$J$4),"Outlier","Normal")</f>
        <v>Normal</v>
      </c>
      <c r="F436" t="str">
        <f>IF(OR(master_invoice[[#This Row],[jumlah]]&gt;$J$7+$J$8,master_invoice[[#This Row],[jumlah]]&lt;$J$6-$J$8),"Outlier","Normal")</f>
        <v>Normal</v>
      </c>
      <c r="G436" t="str">
        <f>LEFT(master_invoice[[#This Row],[jumlah]],1)</f>
        <v>5</v>
      </c>
    </row>
    <row r="437" spans="1:7" x14ac:dyDescent="0.4">
      <c r="A437" s="1" t="s">
        <v>433</v>
      </c>
      <c r="B437" s="2">
        <v>38011</v>
      </c>
      <c r="C437">
        <v>135683</v>
      </c>
      <c r="D437">
        <v>10712</v>
      </c>
      <c r="E437" t="str">
        <f>IF(OR(master_invoice[[#This Row],[jumlah]]&gt;$J$2+$J$4,master_invoice[[#This Row],[jumlah]]&lt;$J$2-$J$4),"Outlier","Normal")</f>
        <v>Normal</v>
      </c>
      <c r="F437" t="str">
        <f>IF(OR(master_invoice[[#This Row],[jumlah]]&gt;$J$7+$J$8,master_invoice[[#This Row],[jumlah]]&lt;$J$6-$J$8),"Outlier","Normal")</f>
        <v>Normal</v>
      </c>
      <c r="G437" t="str">
        <f>LEFT(master_invoice[[#This Row],[jumlah]],1)</f>
        <v>1</v>
      </c>
    </row>
    <row r="438" spans="1:7" x14ac:dyDescent="0.4">
      <c r="A438" s="1" t="s">
        <v>434</v>
      </c>
      <c r="B438" s="2">
        <v>38012</v>
      </c>
      <c r="C438">
        <v>180510</v>
      </c>
      <c r="D438">
        <v>10707</v>
      </c>
      <c r="E438" t="str">
        <f>IF(OR(master_invoice[[#This Row],[jumlah]]&gt;$J$2+$J$4,master_invoice[[#This Row],[jumlah]]&lt;$J$2-$J$4),"Outlier","Normal")</f>
        <v>Normal</v>
      </c>
      <c r="F438" t="str">
        <f>IF(OR(master_invoice[[#This Row],[jumlah]]&gt;$J$7+$J$8,master_invoice[[#This Row],[jumlah]]&lt;$J$6-$J$8),"Outlier","Normal")</f>
        <v>Normal</v>
      </c>
      <c r="G438" t="str">
        <f>LEFT(master_invoice[[#This Row],[jumlah]],1)</f>
        <v>1</v>
      </c>
    </row>
    <row r="439" spans="1:7" x14ac:dyDescent="0.4">
      <c r="A439" s="1" t="s">
        <v>435</v>
      </c>
      <c r="B439" s="2">
        <v>38014</v>
      </c>
      <c r="C439">
        <v>41580</v>
      </c>
      <c r="D439">
        <v>10705</v>
      </c>
      <c r="E439" t="str">
        <f>IF(OR(master_invoice[[#This Row],[jumlah]]&gt;$J$2+$J$4,master_invoice[[#This Row],[jumlah]]&lt;$J$2-$J$4),"Outlier","Normal")</f>
        <v>Normal</v>
      </c>
      <c r="F439" t="str">
        <f>IF(OR(master_invoice[[#This Row],[jumlah]]&gt;$J$7+$J$8,master_invoice[[#This Row],[jumlah]]&lt;$J$6-$J$8),"Outlier","Normal")</f>
        <v>Normal</v>
      </c>
      <c r="G439" t="str">
        <f>LEFT(master_invoice[[#This Row],[jumlah]],1)</f>
        <v>4</v>
      </c>
    </row>
    <row r="440" spans="1:7" x14ac:dyDescent="0.4">
      <c r="A440" s="1" t="s">
        <v>436</v>
      </c>
      <c r="B440" s="2">
        <v>38014</v>
      </c>
      <c r="C440">
        <v>48425</v>
      </c>
      <c r="D440">
        <v>10730</v>
      </c>
      <c r="E440" t="str">
        <f>IF(OR(master_invoice[[#This Row],[jumlah]]&gt;$J$2+$J$4,master_invoice[[#This Row],[jumlah]]&lt;$J$2-$J$4),"Outlier","Normal")</f>
        <v>Normal</v>
      </c>
      <c r="F440" t="str">
        <f>IF(OR(master_invoice[[#This Row],[jumlah]]&gt;$J$7+$J$8,master_invoice[[#This Row],[jumlah]]&lt;$J$6-$J$8),"Outlier","Normal")</f>
        <v>Normal</v>
      </c>
      <c r="G440" t="str">
        <f>LEFT(master_invoice[[#This Row],[jumlah]],1)</f>
        <v>4</v>
      </c>
    </row>
    <row r="441" spans="1:7" x14ac:dyDescent="0.4">
      <c r="A441" s="1" t="s">
        <v>437</v>
      </c>
      <c r="B441" s="2">
        <v>38016</v>
      </c>
      <c r="C441">
        <v>65505</v>
      </c>
      <c r="D441">
        <v>10704</v>
      </c>
      <c r="E441" t="str">
        <f>IF(OR(master_invoice[[#This Row],[jumlah]]&gt;$J$2+$J$4,master_invoice[[#This Row],[jumlah]]&lt;$J$2-$J$4),"Outlier","Normal")</f>
        <v>Normal</v>
      </c>
      <c r="F441" t="str">
        <f>IF(OR(master_invoice[[#This Row],[jumlah]]&gt;$J$7+$J$8,master_invoice[[#This Row],[jumlah]]&lt;$J$6-$J$8),"Outlier","Normal")</f>
        <v>Normal</v>
      </c>
      <c r="G441" t="str">
        <f>LEFT(master_invoice[[#This Row],[jumlah]],1)</f>
        <v>6</v>
      </c>
    </row>
    <row r="442" spans="1:7" x14ac:dyDescent="0.4">
      <c r="A442" s="1" t="s">
        <v>438</v>
      </c>
      <c r="B442" s="2">
        <v>38018</v>
      </c>
      <c r="C442">
        <v>342400</v>
      </c>
      <c r="D442">
        <v>10709</v>
      </c>
      <c r="E442" t="str">
        <f>IF(OR(master_invoice[[#This Row],[jumlah]]&gt;$J$2+$J$4,master_invoice[[#This Row],[jumlah]]&lt;$J$2-$J$4),"Outlier","Normal")</f>
        <v>Normal</v>
      </c>
      <c r="F442" t="str">
        <f>IF(OR(master_invoice[[#This Row],[jumlah]]&gt;$J$7+$J$8,master_invoice[[#This Row],[jumlah]]&lt;$J$6-$J$8),"Outlier","Normal")</f>
        <v>Normal</v>
      </c>
      <c r="G442" t="str">
        <f>LEFT(master_invoice[[#This Row],[jumlah]],1)</f>
        <v>3</v>
      </c>
    </row>
    <row r="443" spans="1:7" x14ac:dyDescent="0.4">
      <c r="A443" s="1" t="s">
        <v>439</v>
      </c>
      <c r="B443" s="2">
        <v>38019</v>
      </c>
      <c r="C443">
        <v>101626</v>
      </c>
      <c r="D443">
        <v>10721</v>
      </c>
      <c r="E443" t="str">
        <f>IF(OR(master_invoice[[#This Row],[jumlah]]&gt;$J$2+$J$4,master_invoice[[#This Row],[jumlah]]&lt;$J$2-$J$4),"Outlier","Normal")</f>
        <v>Normal</v>
      </c>
      <c r="F443" t="str">
        <f>IF(OR(master_invoice[[#This Row],[jumlah]]&gt;$J$7+$J$8,master_invoice[[#This Row],[jumlah]]&lt;$J$6-$J$8),"Outlier","Normal")</f>
        <v>Normal</v>
      </c>
      <c r="G443" t="str">
        <f>LEFT(master_invoice[[#This Row],[jumlah]],1)</f>
        <v>1</v>
      </c>
    </row>
    <row r="444" spans="1:7" x14ac:dyDescent="0.4">
      <c r="A444" s="1" t="s">
        <v>440</v>
      </c>
      <c r="B444" s="2">
        <v>38020</v>
      </c>
      <c r="C444">
        <v>15378</v>
      </c>
      <c r="D444">
        <v>10737</v>
      </c>
      <c r="E444" t="str">
        <f>IF(OR(master_invoice[[#This Row],[jumlah]]&gt;$J$2+$J$4,master_invoice[[#This Row],[jumlah]]&lt;$J$2-$J$4),"Outlier","Normal")</f>
        <v>Normal</v>
      </c>
      <c r="F444" t="str">
        <f>IF(OR(master_invoice[[#This Row],[jumlah]]&gt;$J$7+$J$8,master_invoice[[#This Row],[jumlah]]&lt;$J$6-$J$8),"Outlier","Normal")</f>
        <v>Normal</v>
      </c>
      <c r="G444" t="str">
        <f>LEFT(master_invoice[[#This Row],[jumlah]],1)</f>
        <v>1</v>
      </c>
    </row>
    <row r="445" spans="1:7" x14ac:dyDescent="0.4">
      <c r="A445" s="1" t="s">
        <v>441</v>
      </c>
      <c r="B445" s="2">
        <v>38021</v>
      </c>
      <c r="C445">
        <v>141600</v>
      </c>
      <c r="D445">
        <v>10740</v>
      </c>
      <c r="E445" t="str">
        <f>IF(OR(master_invoice[[#This Row],[jumlah]]&gt;$J$2+$J$4,master_invoice[[#This Row],[jumlah]]&lt;$J$2-$J$4),"Outlier","Normal")</f>
        <v>Normal</v>
      </c>
      <c r="F445" t="str">
        <f>IF(OR(master_invoice[[#This Row],[jumlah]]&gt;$J$7+$J$8,master_invoice[[#This Row],[jumlah]]&lt;$J$6-$J$8),"Outlier","Normal")</f>
        <v>Normal</v>
      </c>
      <c r="G445" t="str">
        <f>LEFT(master_invoice[[#This Row],[jumlah]],1)</f>
        <v>1</v>
      </c>
    </row>
    <row r="446" spans="1:7" x14ac:dyDescent="0.4">
      <c r="A446" s="1" t="s">
        <v>442</v>
      </c>
      <c r="B446" s="2">
        <v>38022</v>
      </c>
      <c r="C446">
        <v>311069</v>
      </c>
      <c r="D446">
        <v>10713</v>
      </c>
      <c r="E446" t="str">
        <f>IF(OR(master_invoice[[#This Row],[jumlah]]&gt;$J$2+$J$4,master_invoice[[#This Row],[jumlah]]&lt;$J$2-$J$4),"Outlier","Normal")</f>
        <v>Normal</v>
      </c>
      <c r="F446" t="str">
        <f>IF(OR(master_invoice[[#This Row],[jumlah]]&gt;$J$7+$J$8,master_invoice[[#This Row],[jumlah]]&lt;$J$6-$J$8),"Outlier","Normal")</f>
        <v>Normal</v>
      </c>
      <c r="G446" t="str">
        <f>LEFT(master_invoice[[#This Row],[jumlah]],1)</f>
        <v>3</v>
      </c>
    </row>
    <row r="447" spans="1:7" x14ac:dyDescent="0.4">
      <c r="A447" s="1" t="s">
        <v>443</v>
      </c>
      <c r="B447" s="2">
        <v>38022</v>
      </c>
      <c r="C447">
        <v>220575</v>
      </c>
      <c r="D447">
        <v>10714</v>
      </c>
      <c r="E447" t="str">
        <f>IF(OR(master_invoice[[#This Row],[jumlah]]&gt;$J$2+$J$4,master_invoice[[#This Row],[jumlah]]&lt;$J$2-$J$4),"Outlier","Normal")</f>
        <v>Normal</v>
      </c>
      <c r="F447" t="str">
        <f>IF(OR(master_invoice[[#This Row],[jumlah]]&gt;$J$7+$J$8,master_invoice[[#This Row],[jumlah]]&lt;$J$6-$J$8),"Outlier","Normal")</f>
        <v>Normal</v>
      </c>
      <c r="G447" t="str">
        <f>LEFT(master_invoice[[#This Row],[jumlah]],1)</f>
        <v>2</v>
      </c>
    </row>
    <row r="448" spans="1:7" x14ac:dyDescent="0.4">
      <c r="A448" s="1" t="s">
        <v>444</v>
      </c>
      <c r="B448" s="2">
        <v>38024</v>
      </c>
      <c r="C448">
        <v>445170</v>
      </c>
      <c r="D448">
        <v>10711</v>
      </c>
      <c r="E448" t="str">
        <f>IF(OR(master_invoice[[#This Row],[jumlah]]&gt;$J$2+$J$4,master_invoice[[#This Row],[jumlah]]&lt;$J$2-$J$4),"Outlier","Normal")</f>
        <v>Normal</v>
      </c>
      <c r="F448" t="str">
        <f>IF(OR(master_invoice[[#This Row],[jumlah]]&gt;$J$7+$J$8,master_invoice[[#This Row],[jumlah]]&lt;$J$6-$J$8),"Outlier","Normal")</f>
        <v>Outlier</v>
      </c>
      <c r="G448" t="str">
        <f>LEFT(master_invoice[[#This Row],[jumlah]],1)</f>
        <v>4</v>
      </c>
    </row>
    <row r="449" spans="1:7" x14ac:dyDescent="0.4">
      <c r="A449" s="1" t="s">
        <v>445</v>
      </c>
      <c r="B449" s="2">
        <v>38026</v>
      </c>
      <c r="C449">
        <v>35112</v>
      </c>
      <c r="D449">
        <v>10743</v>
      </c>
      <c r="E449" t="str">
        <f>IF(OR(master_invoice[[#This Row],[jumlah]]&gt;$J$2+$J$4,master_invoice[[#This Row],[jumlah]]&lt;$J$2-$J$4),"Outlier","Normal")</f>
        <v>Normal</v>
      </c>
      <c r="F449" t="str">
        <f>IF(OR(master_invoice[[#This Row],[jumlah]]&gt;$J$7+$J$8,master_invoice[[#This Row],[jumlah]]&lt;$J$6-$J$8),"Outlier","Normal")</f>
        <v>Normal</v>
      </c>
      <c r="G449" t="str">
        <f>LEFT(master_invoice[[#This Row],[jumlah]],1)</f>
        <v>3</v>
      </c>
    </row>
    <row r="450" spans="1:7" x14ac:dyDescent="0.4">
      <c r="A450" s="1" t="s">
        <v>446</v>
      </c>
      <c r="B450" s="2">
        <v>38029</v>
      </c>
      <c r="C450">
        <v>203500</v>
      </c>
      <c r="D450">
        <v>10729</v>
      </c>
      <c r="E450" t="str">
        <f>IF(OR(master_invoice[[#This Row],[jumlah]]&gt;$J$2+$J$4,master_invoice[[#This Row],[jumlah]]&lt;$J$2-$J$4),"Outlier","Normal")</f>
        <v>Normal</v>
      </c>
      <c r="F450" t="str">
        <f>IF(OR(master_invoice[[#This Row],[jumlah]]&gt;$J$7+$J$8,master_invoice[[#This Row],[jumlah]]&lt;$J$6-$J$8),"Outlier","Normal")</f>
        <v>Normal</v>
      </c>
      <c r="G450" t="str">
        <f>LEFT(master_invoice[[#This Row],[jumlah]],1)</f>
        <v>2</v>
      </c>
    </row>
    <row r="451" spans="1:7" x14ac:dyDescent="0.4">
      <c r="A451" s="1" t="s">
        <v>447</v>
      </c>
      <c r="B451" s="2">
        <v>38031</v>
      </c>
      <c r="C451">
        <v>92868</v>
      </c>
      <c r="D451">
        <v>10719</v>
      </c>
      <c r="E451" t="str">
        <f>IF(OR(master_invoice[[#This Row],[jumlah]]&gt;$J$2+$J$4,master_invoice[[#This Row],[jumlah]]&lt;$J$2-$J$4),"Outlier","Normal")</f>
        <v>Normal</v>
      </c>
      <c r="F451" t="str">
        <f>IF(OR(master_invoice[[#This Row],[jumlah]]&gt;$J$7+$J$8,master_invoice[[#This Row],[jumlah]]&lt;$J$6-$J$8),"Outlier","Normal")</f>
        <v>Normal</v>
      </c>
      <c r="G451" t="str">
        <f>LEFT(master_invoice[[#This Row],[jumlah]],1)</f>
        <v>9</v>
      </c>
    </row>
    <row r="452" spans="1:7" x14ac:dyDescent="0.4">
      <c r="A452" s="1" t="s">
        <v>448</v>
      </c>
      <c r="B452" s="2">
        <v>38032</v>
      </c>
      <c r="C452">
        <v>59004</v>
      </c>
      <c r="D452">
        <v>10735</v>
      </c>
      <c r="E452" t="str">
        <f>IF(OR(master_invoice[[#This Row],[jumlah]]&gt;$J$2+$J$4,master_invoice[[#This Row],[jumlah]]&lt;$J$2-$J$4),"Outlier","Normal")</f>
        <v>Normal</v>
      </c>
      <c r="F452" t="str">
        <f>IF(OR(master_invoice[[#This Row],[jumlah]]&gt;$J$7+$J$8,master_invoice[[#This Row],[jumlah]]&lt;$J$6-$J$8),"Outlier","Normal")</f>
        <v>Normal</v>
      </c>
      <c r="G452" t="str">
        <f>LEFT(master_invoice[[#This Row],[jumlah]],1)</f>
        <v>5</v>
      </c>
    </row>
    <row r="453" spans="1:7" x14ac:dyDescent="0.4">
      <c r="A453" s="1" t="s">
        <v>449</v>
      </c>
      <c r="B453" s="2">
        <v>38033</v>
      </c>
      <c r="C453">
        <v>70235</v>
      </c>
      <c r="D453">
        <v>10724</v>
      </c>
      <c r="E453" t="str">
        <f>IF(OR(master_invoice[[#This Row],[jumlah]]&gt;$J$2+$J$4,master_invoice[[#This Row],[jumlah]]&lt;$J$2-$J$4),"Outlier","Normal")</f>
        <v>Normal</v>
      </c>
      <c r="F453" t="str">
        <f>IF(OR(master_invoice[[#This Row],[jumlah]]&gt;$J$7+$J$8,master_invoice[[#This Row],[jumlah]]&lt;$J$6-$J$8),"Outlier","Normal")</f>
        <v>Normal</v>
      </c>
      <c r="G453" t="str">
        <f>LEFT(master_invoice[[#This Row],[jumlah]],1)</f>
        <v>7</v>
      </c>
    </row>
    <row r="454" spans="1:7" x14ac:dyDescent="0.4">
      <c r="A454" s="1" t="s">
        <v>450</v>
      </c>
      <c r="B454" s="2">
        <v>38035</v>
      </c>
      <c r="C454">
        <v>5759</v>
      </c>
      <c r="D454">
        <v>10738</v>
      </c>
      <c r="E454" t="str">
        <f>IF(OR(master_invoice[[#This Row],[jumlah]]&gt;$J$2+$J$4,master_invoice[[#This Row],[jumlah]]&lt;$J$2-$J$4),"Outlier","Normal")</f>
        <v>Normal</v>
      </c>
      <c r="F454" t="str">
        <f>IF(OR(master_invoice[[#This Row],[jumlah]]&gt;$J$7+$J$8,master_invoice[[#This Row],[jumlah]]&lt;$J$6-$J$8),"Outlier","Normal")</f>
        <v>Normal</v>
      </c>
      <c r="G454" t="str">
        <f>LEFT(master_invoice[[#This Row],[jumlah]],1)</f>
        <v>5</v>
      </c>
    </row>
    <row r="455" spans="1:7" x14ac:dyDescent="0.4">
      <c r="A455" s="1" t="s">
        <v>451</v>
      </c>
      <c r="B455" s="2">
        <v>38035</v>
      </c>
      <c r="C455">
        <v>25080</v>
      </c>
      <c r="D455">
        <v>10741</v>
      </c>
      <c r="E455" t="str">
        <f>IF(OR(master_invoice[[#This Row],[jumlah]]&gt;$J$2+$J$4,master_invoice[[#This Row],[jumlah]]&lt;$J$2-$J$4),"Outlier","Normal")</f>
        <v>Normal</v>
      </c>
      <c r="F455" t="str">
        <f>IF(OR(master_invoice[[#This Row],[jumlah]]&gt;$J$7+$J$8,master_invoice[[#This Row],[jumlah]]&lt;$J$6-$J$8),"Outlier","Normal")</f>
        <v>Normal</v>
      </c>
      <c r="G455" t="str">
        <f>LEFT(master_invoice[[#This Row],[jumlah]],1)</f>
        <v>2</v>
      </c>
    </row>
    <row r="456" spans="1:7" x14ac:dyDescent="0.4">
      <c r="A456" s="1" t="s">
        <v>452</v>
      </c>
      <c r="B456" s="2">
        <v>38038</v>
      </c>
      <c r="C456">
        <v>80960</v>
      </c>
      <c r="D456">
        <v>10744</v>
      </c>
      <c r="E456" t="str">
        <f>IF(OR(master_invoice[[#This Row],[jumlah]]&gt;$J$2+$J$4,master_invoice[[#This Row],[jumlah]]&lt;$J$2-$J$4),"Outlier","Normal")</f>
        <v>Normal</v>
      </c>
      <c r="F456" t="str">
        <f>IF(OR(master_invoice[[#This Row],[jumlah]]&gt;$J$7+$J$8,master_invoice[[#This Row],[jumlah]]&lt;$J$6-$J$8),"Outlier","Normal")</f>
        <v>Normal</v>
      </c>
      <c r="G456" t="str">
        <f>LEFT(master_invoice[[#This Row],[jumlah]],1)</f>
        <v>8</v>
      </c>
    </row>
    <row r="457" spans="1:7" x14ac:dyDescent="0.4">
      <c r="A457" s="1" t="s">
        <v>453</v>
      </c>
      <c r="B457" s="2">
        <v>38040</v>
      </c>
      <c r="C457">
        <v>207955</v>
      </c>
      <c r="D457">
        <v>10731</v>
      </c>
      <c r="E457" t="str">
        <f>IF(OR(master_invoice[[#This Row],[jumlah]]&gt;$J$2+$J$4,master_invoice[[#This Row],[jumlah]]&lt;$J$2-$J$4),"Outlier","Normal")</f>
        <v>Normal</v>
      </c>
      <c r="F457" t="str">
        <f>IF(OR(master_invoice[[#This Row],[jumlah]]&gt;$J$7+$J$8,master_invoice[[#This Row],[jumlah]]&lt;$J$6-$J$8),"Outlier","Normal")</f>
        <v>Normal</v>
      </c>
      <c r="G457" t="str">
        <f>LEFT(master_invoice[[#This Row],[jumlah]],1)</f>
        <v>2</v>
      </c>
    </row>
    <row r="458" spans="1:7" x14ac:dyDescent="0.4">
      <c r="A458" s="1" t="s">
        <v>454</v>
      </c>
      <c r="B458" s="2">
        <v>38041</v>
      </c>
      <c r="C458">
        <v>174962</v>
      </c>
      <c r="D458">
        <v>10750</v>
      </c>
      <c r="E458" t="str">
        <f>IF(OR(master_invoice[[#This Row],[jumlah]]&gt;$J$2+$J$4,master_invoice[[#This Row],[jumlah]]&lt;$J$2-$J$4),"Outlier","Normal")</f>
        <v>Normal</v>
      </c>
      <c r="F458" t="str">
        <f>IF(OR(master_invoice[[#This Row],[jumlah]]&gt;$J$7+$J$8,master_invoice[[#This Row],[jumlah]]&lt;$J$6-$J$8),"Outlier","Normal")</f>
        <v>Normal</v>
      </c>
      <c r="G458" t="str">
        <f>LEFT(master_invoice[[#This Row],[jumlah]],1)</f>
        <v>1</v>
      </c>
    </row>
    <row r="459" spans="1:7" x14ac:dyDescent="0.4">
      <c r="A459" s="1" t="s">
        <v>455</v>
      </c>
      <c r="B459" s="2">
        <v>38043</v>
      </c>
      <c r="C459">
        <v>142643</v>
      </c>
      <c r="D459">
        <v>10728</v>
      </c>
      <c r="E459" t="str">
        <f>IF(OR(master_invoice[[#This Row],[jumlah]]&gt;$J$2+$J$4,master_invoice[[#This Row],[jumlah]]&lt;$J$2-$J$4),"Outlier","Normal")</f>
        <v>Normal</v>
      </c>
      <c r="F459" t="str">
        <f>IF(OR(master_invoice[[#This Row],[jumlah]]&gt;$J$7+$J$8,master_invoice[[#This Row],[jumlah]]&lt;$J$6-$J$8),"Outlier","Normal")</f>
        <v>Normal</v>
      </c>
      <c r="G459" t="str">
        <f>LEFT(master_invoice[[#This Row],[jumlah]],1)</f>
        <v>1</v>
      </c>
    </row>
    <row r="460" spans="1:7" x14ac:dyDescent="0.4">
      <c r="A460" s="1" t="s">
        <v>456</v>
      </c>
      <c r="B460" s="2">
        <v>38045</v>
      </c>
      <c r="C460">
        <v>164819</v>
      </c>
      <c r="D460">
        <v>10734</v>
      </c>
      <c r="E460" t="str">
        <f>IF(OR(master_invoice[[#This Row],[jumlah]]&gt;$J$2+$J$4,master_invoice[[#This Row],[jumlah]]&lt;$J$2-$J$4),"Outlier","Normal")</f>
        <v>Normal</v>
      </c>
      <c r="F460" t="str">
        <f>IF(OR(master_invoice[[#This Row],[jumlah]]&gt;$J$7+$J$8,master_invoice[[#This Row],[jumlah]]&lt;$J$6-$J$8),"Outlier","Normal")</f>
        <v>Normal</v>
      </c>
      <c r="G460" t="str">
        <f>LEFT(master_invoice[[#This Row],[jumlah]],1)</f>
        <v>1</v>
      </c>
    </row>
    <row r="461" spans="1:7" x14ac:dyDescent="0.4">
      <c r="A461" s="1" t="s">
        <v>457</v>
      </c>
      <c r="B461" s="2">
        <v>38045</v>
      </c>
      <c r="C461">
        <v>210414</v>
      </c>
      <c r="D461">
        <v>10747</v>
      </c>
      <c r="E461" t="str">
        <f>IF(OR(master_invoice[[#This Row],[jumlah]]&gt;$J$2+$J$4,master_invoice[[#This Row],[jumlah]]&lt;$J$2-$J$4),"Outlier","Normal")</f>
        <v>Normal</v>
      </c>
      <c r="F461" t="str">
        <f>IF(OR(master_invoice[[#This Row],[jumlah]]&gt;$J$7+$J$8,master_invoice[[#This Row],[jumlah]]&lt;$J$6-$J$8),"Outlier","Normal")</f>
        <v>Normal</v>
      </c>
      <c r="G461" t="str">
        <f>LEFT(master_invoice[[#This Row],[jumlah]],1)</f>
        <v>2</v>
      </c>
    </row>
    <row r="462" spans="1:7" x14ac:dyDescent="0.4">
      <c r="A462" s="1" t="s">
        <v>458</v>
      </c>
      <c r="B462" s="2">
        <v>38049</v>
      </c>
      <c r="C462">
        <v>308200</v>
      </c>
      <c r="D462">
        <v>10757</v>
      </c>
      <c r="E462" t="str">
        <f>IF(OR(master_invoice[[#This Row],[jumlah]]&gt;$J$2+$J$4,master_invoice[[#This Row],[jumlah]]&lt;$J$2-$J$4),"Outlier","Normal")</f>
        <v>Normal</v>
      </c>
      <c r="F462" t="str">
        <f>IF(OR(master_invoice[[#This Row],[jumlah]]&gt;$J$7+$J$8,master_invoice[[#This Row],[jumlah]]&lt;$J$6-$J$8),"Outlier","Normal")</f>
        <v>Normal</v>
      </c>
      <c r="G462" t="str">
        <f>LEFT(master_invoice[[#This Row],[jumlah]],1)</f>
        <v>3</v>
      </c>
    </row>
    <row r="463" spans="1:7" x14ac:dyDescent="0.4">
      <c r="A463" s="1" t="s">
        <v>459</v>
      </c>
      <c r="B463" s="2">
        <v>38053</v>
      </c>
      <c r="C463">
        <v>179463</v>
      </c>
      <c r="D463">
        <v>10751</v>
      </c>
      <c r="E463" t="str">
        <f>IF(OR(master_invoice[[#This Row],[jumlah]]&gt;$J$2+$J$4,master_invoice[[#This Row],[jumlah]]&lt;$J$2-$J$4),"Outlier","Normal")</f>
        <v>Normal</v>
      </c>
      <c r="F463" t="str">
        <f>IF(OR(master_invoice[[#This Row],[jumlah]]&gt;$J$7+$J$8,master_invoice[[#This Row],[jumlah]]&lt;$J$6-$J$8),"Outlier","Normal")</f>
        <v>Normal</v>
      </c>
      <c r="G463" t="str">
        <f>LEFT(master_invoice[[#This Row],[jumlah]],1)</f>
        <v>1</v>
      </c>
    </row>
    <row r="464" spans="1:7" x14ac:dyDescent="0.4">
      <c r="A464" s="1" t="s">
        <v>460</v>
      </c>
      <c r="B464" s="2">
        <v>38054</v>
      </c>
      <c r="C464">
        <v>231170</v>
      </c>
      <c r="D464">
        <v>10746</v>
      </c>
      <c r="E464" t="str">
        <f>IF(OR(master_invoice[[#This Row],[jumlah]]&gt;$J$2+$J$4,master_invoice[[#This Row],[jumlah]]&lt;$J$2-$J$4),"Outlier","Normal")</f>
        <v>Normal</v>
      </c>
      <c r="F464" t="str">
        <f>IF(OR(master_invoice[[#This Row],[jumlah]]&gt;$J$7+$J$8,master_invoice[[#This Row],[jumlah]]&lt;$J$6-$J$8),"Outlier","Normal")</f>
        <v>Normal</v>
      </c>
      <c r="G464" t="str">
        <f>LEFT(master_invoice[[#This Row],[jumlah]],1)</f>
        <v>2</v>
      </c>
    </row>
    <row r="465" spans="1:7" x14ac:dyDescent="0.4">
      <c r="A465" s="1" t="s">
        <v>461</v>
      </c>
      <c r="B465" s="2">
        <v>38054</v>
      </c>
      <c r="C465">
        <v>55770</v>
      </c>
      <c r="D465">
        <v>10761</v>
      </c>
      <c r="E465" t="str">
        <f>IF(OR(master_invoice[[#This Row],[jumlah]]&gt;$J$2+$J$4,master_invoice[[#This Row],[jumlah]]&lt;$J$2-$J$4),"Outlier","Normal")</f>
        <v>Normal</v>
      </c>
      <c r="F465" t="str">
        <f>IF(OR(master_invoice[[#This Row],[jumlah]]&gt;$J$7+$J$8,master_invoice[[#This Row],[jumlah]]&lt;$J$6-$J$8),"Outlier","Normal")</f>
        <v>Normal</v>
      </c>
      <c r="G465" t="str">
        <f>LEFT(master_invoice[[#This Row],[jumlah]],1)</f>
        <v>5</v>
      </c>
    </row>
    <row r="466" spans="1:7" x14ac:dyDescent="0.4">
      <c r="A466" s="1" t="s">
        <v>462</v>
      </c>
      <c r="B466" s="2">
        <v>38057</v>
      </c>
      <c r="C466">
        <v>145900</v>
      </c>
      <c r="D466">
        <v>10733</v>
      </c>
      <c r="E466" t="str">
        <f>IF(OR(master_invoice[[#This Row],[jumlah]]&gt;$J$2+$J$4,master_invoice[[#This Row],[jumlah]]&lt;$J$2-$J$4),"Outlier","Normal")</f>
        <v>Normal</v>
      </c>
      <c r="F466" t="str">
        <f>IF(OR(master_invoice[[#This Row],[jumlah]]&gt;$J$7+$J$8,master_invoice[[#This Row],[jumlah]]&lt;$J$6-$J$8),"Outlier","Normal")</f>
        <v>Normal</v>
      </c>
      <c r="G466" t="str">
        <f>LEFT(master_invoice[[#This Row],[jumlah]],1)</f>
        <v>1</v>
      </c>
    </row>
    <row r="467" spans="1:7" x14ac:dyDescent="0.4">
      <c r="A467" s="1" t="s">
        <v>463</v>
      </c>
      <c r="B467" s="2">
        <v>38057</v>
      </c>
      <c r="C467">
        <v>166716</v>
      </c>
      <c r="D467">
        <v>10765</v>
      </c>
      <c r="E467" t="str">
        <f>IF(OR(master_invoice[[#This Row],[jumlah]]&gt;$J$2+$J$4,master_invoice[[#This Row],[jumlah]]&lt;$J$2-$J$4),"Outlier","Normal")</f>
        <v>Normal</v>
      </c>
      <c r="F467" t="str">
        <f>IF(OR(master_invoice[[#This Row],[jumlah]]&gt;$J$7+$J$8,master_invoice[[#This Row],[jumlah]]&lt;$J$6-$J$8),"Outlier","Normal")</f>
        <v>Normal</v>
      </c>
      <c r="G467" t="str">
        <f>LEFT(master_invoice[[#This Row],[jumlah]],1)</f>
        <v>1</v>
      </c>
    </row>
    <row r="468" spans="1:7" x14ac:dyDescent="0.4">
      <c r="A468" s="1" t="s">
        <v>464</v>
      </c>
      <c r="B468" s="2">
        <v>38058</v>
      </c>
      <c r="C468">
        <v>109670</v>
      </c>
      <c r="D468">
        <v>10736</v>
      </c>
      <c r="E468" t="str">
        <f>IF(OR(master_invoice[[#This Row],[jumlah]]&gt;$J$2+$J$4,master_invoice[[#This Row],[jumlah]]&lt;$J$2-$J$4),"Outlier","Normal")</f>
        <v>Normal</v>
      </c>
      <c r="F468" t="str">
        <f>IF(OR(master_invoice[[#This Row],[jumlah]]&gt;$J$7+$J$8,master_invoice[[#This Row],[jumlah]]&lt;$J$6-$J$8),"Outlier","Normal")</f>
        <v>Normal</v>
      </c>
      <c r="G468" t="str">
        <f>LEFT(master_invoice[[#This Row],[jumlah]],1)</f>
        <v>1</v>
      </c>
    </row>
    <row r="469" spans="1:7" x14ac:dyDescent="0.4">
      <c r="A469" s="1" t="s">
        <v>465</v>
      </c>
      <c r="B469" s="2">
        <v>38061</v>
      </c>
      <c r="C469">
        <v>180906</v>
      </c>
      <c r="D469">
        <v>10758</v>
      </c>
      <c r="E469" t="str">
        <f>IF(OR(master_invoice[[#This Row],[jumlah]]&gt;$J$2+$J$4,master_invoice[[#This Row],[jumlah]]&lt;$J$2-$J$4),"Outlier","Normal")</f>
        <v>Normal</v>
      </c>
      <c r="F469" t="str">
        <f>IF(OR(master_invoice[[#This Row],[jumlah]]&gt;$J$7+$J$8,master_invoice[[#This Row],[jumlah]]&lt;$J$6-$J$8),"Outlier","Normal")</f>
        <v>Normal</v>
      </c>
      <c r="G469" t="str">
        <f>LEFT(master_invoice[[#This Row],[jumlah]],1)</f>
        <v>1</v>
      </c>
    </row>
    <row r="470" spans="1:7" x14ac:dyDescent="0.4">
      <c r="A470" s="1" t="s">
        <v>466</v>
      </c>
      <c r="B470" s="2">
        <v>38065</v>
      </c>
      <c r="C470">
        <v>3080</v>
      </c>
      <c r="D470">
        <v>10767</v>
      </c>
      <c r="E470" t="str">
        <f>IF(OR(master_invoice[[#This Row],[jumlah]]&gt;$J$2+$J$4,master_invoice[[#This Row],[jumlah]]&lt;$J$2-$J$4),"Outlier","Normal")</f>
        <v>Normal</v>
      </c>
      <c r="F470" t="str">
        <f>IF(OR(master_invoice[[#This Row],[jumlah]]&gt;$J$7+$J$8,master_invoice[[#This Row],[jumlah]]&lt;$J$6-$J$8),"Outlier","Normal")</f>
        <v>Normal</v>
      </c>
      <c r="G470" t="str">
        <f>LEFT(master_invoice[[#This Row],[jumlah]],1)</f>
        <v>3</v>
      </c>
    </row>
    <row r="471" spans="1:7" x14ac:dyDescent="0.4">
      <c r="A471" s="1" t="s">
        <v>467</v>
      </c>
      <c r="B471" s="2">
        <v>38068</v>
      </c>
      <c r="C471">
        <v>498278</v>
      </c>
      <c r="D471">
        <v>10745</v>
      </c>
      <c r="E471" t="str">
        <f>IF(OR(master_invoice[[#This Row],[jumlah]]&gt;$J$2+$J$4,master_invoice[[#This Row],[jumlah]]&lt;$J$2-$J$4),"Outlier","Normal")</f>
        <v>Normal</v>
      </c>
      <c r="F471" t="str">
        <f>IF(OR(master_invoice[[#This Row],[jumlah]]&gt;$J$7+$J$8,master_invoice[[#This Row],[jumlah]]&lt;$J$6-$J$8),"Outlier","Normal")</f>
        <v>Outlier</v>
      </c>
      <c r="G471" t="str">
        <f>LEFT(master_invoice[[#This Row],[jumlah]],1)</f>
        <v>4</v>
      </c>
    </row>
    <row r="472" spans="1:7" x14ac:dyDescent="0.4">
      <c r="A472" s="1" t="s">
        <v>468</v>
      </c>
      <c r="B472" s="2">
        <v>38069</v>
      </c>
      <c r="C472">
        <v>342980</v>
      </c>
      <c r="D472">
        <v>10742</v>
      </c>
      <c r="E472" t="str">
        <f>IF(OR(master_invoice[[#This Row],[jumlah]]&gt;$J$2+$J$4,master_invoice[[#This Row],[jumlah]]&lt;$J$2-$J$4),"Outlier","Normal")</f>
        <v>Normal</v>
      </c>
      <c r="F472" t="str">
        <f>IF(OR(master_invoice[[#This Row],[jumlah]]&gt;$J$7+$J$8,master_invoice[[#This Row],[jumlah]]&lt;$J$6-$J$8),"Outlier","Normal")</f>
        <v>Normal</v>
      </c>
      <c r="G472" t="str">
        <f>LEFT(master_invoice[[#This Row],[jumlah]],1)</f>
        <v>3</v>
      </c>
    </row>
    <row r="473" spans="1:7" x14ac:dyDescent="0.4">
      <c r="A473" s="1" t="s">
        <v>469</v>
      </c>
      <c r="B473" s="2">
        <v>38069</v>
      </c>
      <c r="C473">
        <v>218900</v>
      </c>
      <c r="D473">
        <v>10756</v>
      </c>
      <c r="E473" t="str">
        <f>IF(OR(master_invoice[[#This Row],[jumlah]]&gt;$J$2+$J$4,master_invoice[[#This Row],[jumlah]]&lt;$J$2-$J$4),"Outlier","Normal")</f>
        <v>Normal</v>
      </c>
      <c r="F473" t="str">
        <f>IF(OR(master_invoice[[#This Row],[jumlah]]&gt;$J$7+$J$8,master_invoice[[#This Row],[jumlah]]&lt;$J$6-$J$8),"Outlier","Normal")</f>
        <v>Normal</v>
      </c>
      <c r="G473" t="str">
        <f>LEFT(master_invoice[[#This Row],[jumlah]],1)</f>
        <v>2</v>
      </c>
    </row>
    <row r="474" spans="1:7" x14ac:dyDescent="0.4">
      <c r="A474" s="1" t="s">
        <v>470</v>
      </c>
      <c r="B474" s="2">
        <v>38070</v>
      </c>
      <c r="C474">
        <v>25200</v>
      </c>
      <c r="D474">
        <v>10752</v>
      </c>
      <c r="E474" t="str">
        <f>IF(OR(master_invoice[[#This Row],[jumlah]]&gt;$J$2+$J$4,master_invoice[[#This Row],[jumlah]]&lt;$J$2-$J$4),"Outlier","Normal")</f>
        <v>Normal</v>
      </c>
      <c r="F474" t="str">
        <f>IF(OR(master_invoice[[#This Row],[jumlah]]&gt;$J$7+$J$8,master_invoice[[#This Row],[jumlah]]&lt;$J$6-$J$8),"Outlier","Normal")</f>
        <v>Normal</v>
      </c>
      <c r="G474" t="str">
        <f>LEFT(master_invoice[[#This Row],[jumlah]],1)</f>
        <v>2</v>
      </c>
    </row>
    <row r="475" spans="1:7" x14ac:dyDescent="0.4">
      <c r="A475" s="1" t="s">
        <v>471</v>
      </c>
      <c r="B475" s="2">
        <v>38070</v>
      </c>
      <c r="C475">
        <v>320870</v>
      </c>
      <c r="D475">
        <v>10760</v>
      </c>
      <c r="E475" t="str">
        <f>IF(OR(master_invoice[[#This Row],[jumlah]]&gt;$J$2+$J$4,master_invoice[[#This Row],[jumlah]]&lt;$J$2-$J$4),"Outlier","Normal")</f>
        <v>Normal</v>
      </c>
      <c r="F475" t="str">
        <f>IF(OR(master_invoice[[#This Row],[jumlah]]&gt;$J$7+$J$8,master_invoice[[#This Row],[jumlah]]&lt;$J$6-$J$8),"Outlier","Normal")</f>
        <v>Normal</v>
      </c>
      <c r="G475" t="str">
        <f>LEFT(master_invoice[[#This Row],[jumlah]],1)</f>
        <v>3</v>
      </c>
    </row>
    <row r="476" spans="1:7" x14ac:dyDescent="0.4">
      <c r="A476" s="1" t="s">
        <v>472</v>
      </c>
      <c r="B476" s="2">
        <v>38073</v>
      </c>
      <c r="C476">
        <v>729880</v>
      </c>
      <c r="D476">
        <v>10776</v>
      </c>
      <c r="E476" t="str">
        <f>IF(OR(master_invoice[[#This Row],[jumlah]]&gt;$J$2+$J$4,master_invoice[[#This Row],[jumlah]]&lt;$J$2-$J$4),"Outlier","Normal")</f>
        <v>Outlier</v>
      </c>
      <c r="F476" t="str">
        <f>IF(OR(master_invoice[[#This Row],[jumlah]]&gt;$J$7+$J$8,master_invoice[[#This Row],[jumlah]]&lt;$J$6-$J$8),"Outlier","Normal")</f>
        <v>Outlier</v>
      </c>
      <c r="G476" t="str">
        <f>LEFT(master_invoice[[#This Row],[jumlah]],1)</f>
        <v>7</v>
      </c>
    </row>
    <row r="477" spans="1:7" x14ac:dyDescent="0.4">
      <c r="A477" s="1" t="s">
        <v>473</v>
      </c>
      <c r="B477" s="2">
        <v>38075</v>
      </c>
      <c r="C477">
        <v>8800</v>
      </c>
      <c r="D477">
        <v>10753</v>
      </c>
      <c r="E477" t="str">
        <f>IF(OR(master_invoice[[#This Row],[jumlah]]&gt;$J$2+$J$4,master_invoice[[#This Row],[jumlah]]&lt;$J$2-$J$4),"Outlier","Normal")</f>
        <v>Normal</v>
      </c>
      <c r="F477" t="str">
        <f>IF(OR(master_invoice[[#This Row],[jumlah]]&gt;$J$7+$J$8,master_invoice[[#This Row],[jumlah]]&lt;$J$6-$J$8),"Outlier","Normal")</f>
        <v>Normal</v>
      </c>
      <c r="G477" t="str">
        <f>LEFT(master_invoice[[#This Row],[jumlah]],1)</f>
        <v>8</v>
      </c>
    </row>
    <row r="478" spans="1:7" x14ac:dyDescent="0.4">
      <c r="A478" s="1" t="s">
        <v>474</v>
      </c>
      <c r="B478" s="2">
        <v>38075</v>
      </c>
      <c r="C478">
        <v>162470</v>
      </c>
      <c r="D478">
        <v>10768</v>
      </c>
      <c r="E478" t="str">
        <f>IF(OR(master_invoice[[#This Row],[jumlah]]&gt;$J$2+$J$4,master_invoice[[#This Row],[jumlah]]&lt;$J$2-$J$4),"Outlier","Normal")</f>
        <v>Normal</v>
      </c>
      <c r="F478" t="str">
        <f>IF(OR(master_invoice[[#This Row],[jumlah]]&gt;$J$7+$J$8,master_invoice[[#This Row],[jumlah]]&lt;$J$6-$J$8),"Outlier","Normal")</f>
        <v>Normal</v>
      </c>
      <c r="G478" t="str">
        <f>LEFT(master_invoice[[#This Row],[jumlah]],1)</f>
        <v>1</v>
      </c>
    </row>
    <row r="479" spans="1:7" x14ac:dyDescent="0.4">
      <c r="A479" s="1" t="s">
        <v>475</v>
      </c>
      <c r="B479" s="2">
        <v>38076</v>
      </c>
      <c r="C479">
        <v>6072</v>
      </c>
      <c r="D479">
        <v>10754</v>
      </c>
      <c r="E479" t="str">
        <f>IF(OR(master_invoice[[#This Row],[jumlah]]&gt;$J$2+$J$4,master_invoice[[#This Row],[jumlah]]&lt;$J$2-$J$4),"Outlier","Normal")</f>
        <v>Normal</v>
      </c>
      <c r="F479" t="str">
        <f>IF(OR(master_invoice[[#This Row],[jumlah]]&gt;$J$7+$J$8,master_invoice[[#This Row],[jumlah]]&lt;$J$6-$J$8),"Outlier","Normal")</f>
        <v>Normal</v>
      </c>
      <c r="G479" t="str">
        <f>LEFT(master_invoice[[#This Row],[jumlah]],1)</f>
        <v>6</v>
      </c>
    </row>
    <row r="480" spans="1:7" x14ac:dyDescent="0.4">
      <c r="A480" s="1" t="s">
        <v>476</v>
      </c>
      <c r="B480" s="2">
        <v>38077</v>
      </c>
      <c r="C480">
        <v>24000</v>
      </c>
      <c r="D480">
        <v>10739</v>
      </c>
      <c r="E480" t="str">
        <f>IF(OR(master_invoice[[#This Row],[jumlah]]&gt;$J$2+$J$4,master_invoice[[#This Row],[jumlah]]&lt;$J$2-$J$4),"Outlier","Normal")</f>
        <v>Normal</v>
      </c>
      <c r="F480" t="str">
        <f>IF(OR(master_invoice[[#This Row],[jumlah]]&gt;$J$7+$J$8,master_invoice[[#This Row],[jumlah]]&lt;$J$6-$J$8),"Outlier","Normal")</f>
        <v>Normal</v>
      </c>
      <c r="G480" t="str">
        <f>LEFT(master_invoice[[#This Row],[jumlah]],1)</f>
        <v>2</v>
      </c>
    </row>
    <row r="481" spans="1:7" x14ac:dyDescent="0.4">
      <c r="A481" s="1" t="s">
        <v>477</v>
      </c>
      <c r="B481" s="2">
        <v>38080</v>
      </c>
      <c r="C481">
        <v>133500</v>
      </c>
      <c r="D481">
        <v>10779</v>
      </c>
      <c r="E481" t="str">
        <f>IF(OR(master_invoice[[#This Row],[jumlah]]&gt;$J$2+$J$4,master_invoice[[#This Row],[jumlah]]&lt;$J$2-$J$4),"Outlier","Normal")</f>
        <v>Normal</v>
      </c>
      <c r="F481" t="str">
        <f>IF(OR(master_invoice[[#This Row],[jumlah]]&gt;$J$7+$J$8,master_invoice[[#This Row],[jumlah]]&lt;$J$6-$J$8),"Outlier","Normal")</f>
        <v>Normal</v>
      </c>
      <c r="G481" t="str">
        <f>LEFT(master_invoice[[#This Row],[jumlah]],1)</f>
        <v>1</v>
      </c>
    </row>
    <row r="482" spans="1:7" x14ac:dyDescent="0.4">
      <c r="A482" s="1" t="s">
        <v>478</v>
      </c>
      <c r="B482" s="2">
        <v>38081</v>
      </c>
      <c r="C482">
        <v>214335</v>
      </c>
      <c r="D482">
        <v>10755</v>
      </c>
      <c r="E482" t="str">
        <f>IF(OR(master_invoice[[#This Row],[jumlah]]&gt;$J$2+$J$4,master_invoice[[#This Row],[jumlah]]&lt;$J$2-$J$4),"Outlier","Normal")</f>
        <v>Normal</v>
      </c>
      <c r="F482" t="str">
        <f>IF(OR(master_invoice[[#This Row],[jumlah]]&gt;$J$7+$J$8,master_invoice[[#This Row],[jumlah]]&lt;$J$6-$J$8),"Outlier","Normal")</f>
        <v>Normal</v>
      </c>
      <c r="G482" t="str">
        <f>LEFT(master_invoice[[#This Row],[jumlah]],1)</f>
        <v>2</v>
      </c>
    </row>
    <row r="483" spans="1:7" x14ac:dyDescent="0.4">
      <c r="A483" s="1" t="s">
        <v>479</v>
      </c>
      <c r="B483" s="2">
        <v>38081</v>
      </c>
      <c r="C483">
        <v>35200</v>
      </c>
      <c r="D483">
        <v>10759</v>
      </c>
      <c r="E483" t="str">
        <f>IF(OR(master_invoice[[#This Row],[jumlah]]&gt;$J$2+$J$4,master_invoice[[#This Row],[jumlah]]&lt;$J$2-$J$4),"Outlier","Normal")</f>
        <v>Normal</v>
      </c>
      <c r="F483" t="str">
        <f>IF(OR(master_invoice[[#This Row],[jumlah]]&gt;$J$7+$J$8,master_invoice[[#This Row],[jumlah]]&lt;$J$6-$J$8),"Outlier","Normal")</f>
        <v>Normal</v>
      </c>
      <c r="G483" t="str">
        <f>LEFT(master_invoice[[#This Row],[jumlah]],1)</f>
        <v>3</v>
      </c>
    </row>
    <row r="484" spans="1:7" x14ac:dyDescent="0.4">
      <c r="A484" s="1" t="s">
        <v>480</v>
      </c>
      <c r="B484" s="2">
        <v>38082</v>
      </c>
      <c r="C484">
        <v>148800</v>
      </c>
      <c r="D484">
        <v>10784</v>
      </c>
      <c r="E484" t="str">
        <f>IF(OR(master_invoice[[#This Row],[jumlah]]&gt;$J$2+$J$4,master_invoice[[#This Row],[jumlah]]&lt;$J$2-$J$4),"Outlier","Normal")</f>
        <v>Normal</v>
      </c>
      <c r="F484" t="str">
        <f>IF(OR(master_invoice[[#This Row],[jumlah]]&gt;$J$7+$J$8,master_invoice[[#This Row],[jumlah]]&lt;$J$6-$J$8),"Outlier","Normal")</f>
        <v>Normal</v>
      </c>
      <c r="G484" t="str">
        <f>LEFT(master_invoice[[#This Row],[jumlah]],1)</f>
        <v>1</v>
      </c>
    </row>
    <row r="485" spans="1:7" x14ac:dyDescent="0.4">
      <c r="A485" s="1" t="s">
        <v>481</v>
      </c>
      <c r="B485" s="2">
        <v>38083</v>
      </c>
      <c r="C485">
        <v>219600</v>
      </c>
      <c r="D485">
        <v>10748</v>
      </c>
      <c r="E485" t="str">
        <f>IF(OR(master_invoice[[#This Row],[jumlah]]&gt;$J$2+$J$4,master_invoice[[#This Row],[jumlah]]&lt;$J$2-$J$4),"Outlier","Normal")</f>
        <v>Normal</v>
      </c>
      <c r="F485" t="str">
        <f>IF(OR(master_invoice[[#This Row],[jumlah]]&gt;$J$7+$J$8,master_invoice[[#This Row],[jumlah]]&lt;$J$6-$J$8),"Outlier","Normal")</f>
        <v>Normal</v>
      </c>
      <c r="G485" t="str">
        <f>LEFT(master_invoice[[#This Row],[jumlah]],1)</f>
        <v>2</v>
      </c>
    </row>
    <row r="486" spans="1:7" x14ac:dyDescent="0.4">
      <c r="A486" s="1" t="s">
        <v>482</v>
      </c>
      <c r="B486" s="2">
        <v>38083</v>
      </c>
      <c r="C486">
        <v>405570</v>
      </c>
      <c r="D486">
        <v>10789</v>
      </c>
      <c r="E486" t="str">
        <f>IF(OR(master_invoice[[#This Row],[jumlah]]&gt;$J$2+$J$4,master_invoice[[#This Row],[jumlah]]&lt;$J$2-$J$4),"Outlier","Normal")</f>
        <v>Normal</v>
      </c>
      <c r="F486" t="str">
        <f>IF(OR(master_invoice[[#This Row],[jumlah]]&gt;$J$7+$J$8,master_invoice[[#This Row],[jumlah]]&lt;$J$6-$J$8),"Outlier","Normal")</f>
        <v>Normal</v>
      </c>
      <c r="G486" t="str">
        <f>LEFT(master_invoice[[#This Row],[jumlah]],1)</f>
        <v>4</v>
      </c>
    </row>
    <row r="487" spans="1:7" x14ac:dyDescent="0.4">
      <c r="A487" s="1" t="s">
        <v>483</v>
      </c>
      <c r="B487" s="2">
        <v>38087</v>
      </c>
      <c r="C487">
        <v>108000</v>
      </c>
      <c r="D487">
        <v>10749</v>
      </c>
      <c r="E487" t="str">
        <f>IF(OR(master_invoice[[#This Row],[jumlah]]&gt;$J$2+$J$4,master_invoice[[#This Row],[jumlah]]&lt;$J$2-$J$4),"Outlier","Normal")</f>
        <v>Normal</v>
      </c>
      <c r="F487" t="str">
        <f>IF(OR(master_invoice[[#This Row],[jumlah]]&gt;$J$7+$J$8,master_invoice[[#This Row],[jumlah]]&lt;$J$6-$J$8),"Outlier","Normal")</f>
        <v>Normal</v>
      </c>
      <c r="G487" t="str">
        <f>LEFT(master_invoice[[#This Row],[jumlah]],1)</f>
        <v>1</v>
      </c>
    </row>
    <row r="488" spans="1:7" x14ac:dyDescent="0.4">
      <c r="A488" s="1" t="s">
        <v>484</v>
      </c>
      <c r="B488" s="2">
        <v>38087</v>
      </c>
      <c r="C488">
        <v>107347</v>
      </c>
      <c r="D488">
        <v>10781</v>
      </c>
      <c r="E488" t="str">
        <f>IF(OR(master_invoice[[#This Row],[jumlah]]&gt;$J$2+$J$4,master_invoice[[#This Row],[jumlah]]&lt;$J$2-$J$4),"Outlier","Normal")</f>
        <v>Normal</v>
      </c>
      <c r="F488" t="str">
        <f>IF(OR(master_invoice[[#This Row],[jumlah]]&gt;$J$7+$J$8,master_invoice[[#This Row],[jumlah]]&lt;$J$6-$J$8),"Outlier","Normal")</f>
        <v>Normal</v>
      </c>
      <c r="G488" t="str">
        <f>LEFT(master_invoice[[#This Row],[jumlah]],1)</f>
        <v>1</v>
      </c>
    </row>
    <row r="489" spans="1:7" x14ac:dyDescent="0.4">
      <c r="A489" s="1" t="s">
        <v>485</v>
      </c>
      <c r="B489" s="2">
        <v>38091</v>
      </c>
      <c r="C489">
        <v>34400</v>
      </c>
      <c r="D489">
        <v>10771</v>
      </c>
      <c r="E489" t="str">
        <f>IF(OR(master_invoice[[#This Row],[jumlah]]&gt;$J$2+$J$4,master_invoice[[#This Row],[jumlah]]&lt;$J$2-$J$4),"Outlier","Normal")</f>
        <v>Normal</v>
      </c>
      <c r="F489" t="str">
        <f>IF(OR(master_invoice[[#This Row],[jumlah]]&gt;$J$7+$J$8,master_invoice[[#This Row],[jumlah]]&lt;$J$6-$J$8),"Outlier","Normal")</f>
        <v>Normal</v>
      </c>
      <c r="G489" t="str">
        <f>LEFT(master_invoice[[#This Row],[jumlah]],1)</f>
        <v>3</v>
      </c>
    </row>
    <row r="490" spans="1:7" x14ac:dyDescent="0.4">
      <c r="A490" s="1" t="s">
        <v>486</v>
      </c>
      <c r="B490" s="2">
        <v>38091</v>
      </c>
      <c r="C490">
        <v>95563</v>
      </c>
      <c r="D490">
        <v>10774</v>
      </c>
      <c r="E490" t="str">
        <f>IF(OR(master_invoice[[#This Row],[jumlah]]&gt;$J$2+$J$4,master_invoice[[#This Row],[jumlah]]&lt;$J$2-$J$4),"Outlier","Normal")</f>
        <v>Normal</v>
      </c>
      <c r="F490" t="str">
        <f>IF(OR(master_invoice[[#This Row],[jumlah]]&gt;$J$7+$J$8,master_invoice[[#This Row],[jumlah]]&lt;$J$6-$J$8),"Outlier","Normal")</f>
        <v>Normal</v>
      </c>
      <c r="G490" t="str">
        <f>LEFT(master_invoice[[#This Row],[jumlah]],1)</f>
        <v>9</v>
      </c>
    </row>
    <row r="491" spans="1:7" x14ac:dyDescent="0.4">
      <c r="A491" s="1" t="s">
        <v>487</v>
      </c>
      <c r="B491" s="2">
        <v>38094</v>
      </c>
      <c r="C491">
        <v>477070</v>
      </c>
      <c r="D491">
        <v>10762</v>
      </c>
      <c r="E491" t="str">
        <f>IF(OR(master_invoice[[#This Row],[jumlah]]&gt;$J$2+$J$4,master_invoice[[#This Row],[jumlah]]&lt;$J$2-$J$4),"Outlier","Normal")</f>
        <v>Normal</v>
      </c>
      <c r="F491" t="str">
        <f>IF(OR(master_invoice[[#This Row],[jumlah]]&gt;$J$7+$J$8,master_invoice[[#This Row],[jumlah]]&lt;$J$6-$J$8),"Outlier","Normal")</f>
        <v>Outlier</v>
      </c>
      <c r="G491" t="str">
        <f>LEFT(master_invoice[[#This Row],[jumlah]],1)</f>
        <v>4</v>
      </c>
    </row>
    <row r="492" spans="1:7" x14ac:dyDescent="0.4">
      <c r="A492" s="1" t="s">
        <v>488</v>
      </c>
      <c r="B492" s="2">
        <v>38095</v>
      </c>
      <c r="C492">
        <v>23625</v>
      </c>
      <c r="D492">
        <v>10770</v>
      </c>
      <c r="E492" t="str">
        <f>IF(OR(master_invoice[[#This Row],[jumlah]]&gt;$J$2+$J$4,master_invoice[[#This Row],[jumlah]]&lt;$J$2-$J$4),"Outlier","Normal")</f>
        <v>Normal</v>
      </c>
      <c r="F492" t="str">
        <f>IF(OR(master_invoice[[#This Row],[jumlah]]&gt;$J$7+$J$8,master_invoice[[#This Row],[jumlah]]&lt;$J$6-$J$8),"Outlier","Normal")</f>
        <v>Normal</v>
      </c>
      <c r="G492" t="str">
        <f>LEFT(master_invoice[[#This Row],[jumlah]],1)</f>
        <v>2</v>
      </c>
    </row>
    <row r="493" spans="1:7" x14ac:dyDescent="0.4">
      <c r="A493" s="1" t="s">
        <v>489</v>
      </c>
      <c r="B493" s="2">
        <v>38096</v>
      </c>
      <c r="C493">
        <v>251460</v>
      </c>
      <c r="D493">
        <v>10764</v>
      </c>
      <c r="E493" t="str">
        <f>IF(OR(master_invoice[[#This Row],[jumlah]]&gt;$J$2+$J$4,master_invoice[[#This Row],[jumlah]]&lt;$J$2-$J$4),"Outlier","Normal")</f>
        <v>Normal</v>
      </c>
      <c r="F493" t="str">
        <f>IF(OR(master_invoice[[#This Row],[jumlah]]&gt;$J$7+$J$8,master_invoice[[#This Row],[jumlah]]&lt;$J$6-$J$8),"Outlier","Normal")</f>
        <v>Normal</v>
      </c>
      <c r="G493" t="str">
        <f>LEFT(master_invoice[[#This Row],[jumlah]],1)</f>
        <v>2</v>
      </c>
    </row>
    <row r="494" spans="1:7" x14ac:dyDescent="0.4">
      <c r="A494" s="1" t="s">
        <v>490</v>
      </c>
      <c r="B494" s="2">
        <v>38099</v>
      </c>
      <c r="C494">
        <v>231000</v>
      </c>
      <c r="D494">
        <v>10766</v>
      </c>
      <c r="E494" t="str">
        <f>IF(OR(master_invoice[[#This Row],[jumlah]]&gt;$J$2+$J$4,master_invoice[[#This Row],[jumlah]]&lt;$J$2-$J$4),"Outlier","Normal")</f>
        <v>Normal</v>
      </c>
      <c r="F494" t="str">
        <f>IF(OR(master_invoice[[#This Row],[jumlah]]&gt;$J$7+$J$8,master_invoice[[#This Row],[jumlah]]&lt;$J$6-$J$8),"Outlier","Normal")</f>
        <v>Normal</v>
      </c>
      <c r="G494" t="str">
        <f>LEFT(master_invoice[[#This Row],[jumlah]],1)</f>
        <v>2</v>
      </c>
    </row>
    <row r="495" spans="1:7" x14ac:dyDescent="0.4">
      <c r="A495" s="1" t="s">
        <v>491</v>
      </c>
      <c r="B495" s="2">
        <v>38100</v>
      </c>
      <c r="C495">
        <v>46200</v>
      </c>
      <c r="D495">
        <v>10797</v>
      </c>
      <c r="E495" t="str">
        <f>IF(OR(master_invoice[[#This Row],[jumlah]]&gt;$J$2+$J$4,master_invoice[[#This Row],[jumlah]]&lt;$J$2-$J$4),"Outlier","Normal")</f>
        <v>Normal</v>
      </c>
      <c r="F495" t="str">
        <f>IF(OR(master_invoice[[#This Row],[jumlah]]&gt;$J$7+$J$8,master_invoice[[#This Row],[jumlah]]&lt;$J$6-$J$8),"Outlier","Normal")</f>
        <v>Normal</v>
      </c>
      <c r="G495" t="str">
        <f>LEFT(master_invoice[[#This Row],[jumlah]],1)</f>
        <v>4</v>
      </c>
    </row>
    <row r="496" spans="1:7" x14ac:dyDescent="0.4">
      <c r="A496" s="1" t="s">
        <v>492</v>
      </c>
      <c r="B496" s="2">
        <v>38101</v>
      </c>
      <c r="C496">
        <v>67760</v>
      </c>
      <c r="D496">
        <v>10763</v>
      </c>
      <c r="E496" t="str">
        <f>IF(OR(master_invoice[[#This Row],[jumlah]]&gt;$J$2+$J$4,master_invoice[[#This Row],[jumlah]]&lt;$J$2-$J$4),"Outlier","Normal")</f>
        <v>Normal</v>
      </c>
      <c r="F496" t="str">
        <f>IF(OR(master_invoice[[#This Row],[jumlah]]&gt;$J$7+$J$8,master_invoice[[#This Row],[jumlah]]&lt;$J$6-$J$8),"Outlier","Normal")</f>
        <v>Normal</v>
      </c>
      <c r="G496" t="str">
        <f>LEFT(master_invoice[[#This Row],[jumlah]],1)</f>
        <v>6</v>
      </c>
    </row>
    <row r="497" spans="1:7" x14ac:dyDescent="0.4">
      <c r="A497" s="1" t="s">
        <v>493</v>
      </c>
      <c r="B497" s="2">
        <v>38101</v>
      </c>
      <c r="C497">
        <v>1375</v>
      </c>
      <c r="D497">
        <v>10782</v>
      </c>
      <c r="E497" t="str">
        <f>IF(OR(master_invoice[[#This Row],[jumlah]]&gt;$J$2+$J$4,master_invoice[[#This Row],[jumlah]]&lt;$J$2-$J$4),"Outlier","Normal")</f>
        <v>Normal</v>
      </c>
      <c r="F497" t="str">
        <f>IF(OR(master_invoice[[#This Row],[jumlah]]&gt;$J$7+$J$8,master_invoice[[#This Row],[jumlah]]&lt;$J$6-$J$8),"Outlier","Normal")</f>
        <v>Normal</v>
      </c>
      <c r="G497" t="str">
        <f>LEFT(master_invoice[[#This Row],[jumlah]],1)</f>
        <v>1</v>
      </c>
    </row>
    <row r="498" spans="1:7" x14ac:dyDescent="0.4">
      <c r="A498" s="1" t="s">
        <v>494</v>
      </c>
      <c r="B498" s="2">
        <v>38103</v>
      </c>
      <c r="C498">
        <v>22800</v>
      </c>
      <c r="D498">
        <v>10775</v>
      </c>
      <c r="E498" t="str">
        <f>IF(OR(master_invoice[[#This Row],[jumlah]]&gt;$J$2+$J$4,master_invoice[[#This Row],[jumlah]]&lt;$J$2-$J$4),"Outlier","Normal")</f>
        <v>Normal</v>
      </c>
      <c r="F498" t="str">
        <f>IF(OR(master_invoice[[#This Row],[jumlah]]&gt;$J$7+$J$8,master_invoice[[#This Row],[jumlah]]&lt;$J$6-$J$8),"Outlier","Normal")</f>
        <v>Normal</v>
      </c>
      <c r="G498" t="str">
        <f>LEFT(master_invoice[[#This Row],[jumlah]],1)</f>
        <v>2</v>
      </c>
    </row>
    <row r="499" spans="1:7" x14ac:dyDescent="0.4">
      <c r="A499" s="1" t="s">
        <v>495</v>
      </c>
      <c r="B499" s="2">
        <v>38104</v>
      </c>
      <c r="C499">
        <v>185270</v>
      </c>
      <c r="D499">
        <v>10769</v>
      </c>
      <c r="E499" t="str">
        <f>IF(OR(master_invoice[[#This Row],[jumlah]]&gt;$J$2+$J$4,master_invoice[[#This Row],[jumlah]]&lt;$J$2-$J$4),"Outlier","Normal")</f>
        <v>Normal</v>
      </c>
      <c r="F499" t="str">
        <f>IF(OR(master_invoice[[#This Row],[jumlah]]&gt;$J$7+$J$8,master_invoice[[#This Row],[jumlah]]&lt;$J$6-$J$8),"Outlier","Normal")</f>
        <v>Normal</v>
      </c>
      <c r="G499" t="str">
        <f>LEFT(master_invoice[[#This Row],[jumlah]],1)</f>
        <v>1</v>
      </c>
    </row>
    <row r="500" spans="1:7" x14ac:dyDescent="0.4">
      <c r="A500" s="1" t="s">
        <v>496</v>
      </c>
      <c r="B500" s="2">
        <v>38108</v>
      </c>
      <c r="C500">
        <v>9650</v>
      </c>
      <c r="D500">
        <v>10778</v>
      </c>
      <c r="E500" t="str">
        <f>IF(OR(master_invoice[[#This Row],[jumlah]]&gt;$J$2+$J$4,master_invoice[[#This Row],[jumlah]]&lt;$J$2-$J$4),"Outlier","Normal")</f>
        <v>Normal</v>
      </c>
      <c r="F500" t="str">
        <f>IF(OR(master_invoice[[#This Row],[jumlah]]&gt;$J$7+$J$8,master_invoice[[#This Row],[jumlah]]&lt;$J$6-$J$8),"Outlier","Normal")</f>
        <v>Normal</v>
      </c>
      <c r="G500" t="str">
        <f>LEFT(master_invoice[[#This Row],[jumlah]],1)</f>
        <v>9</v>
      </c>
    </row>
    <row r="501" spans="1:7" x14ac:dyDescent="0.4">
      <c r="A501" s="1" t="s">
        <v>497</v>
      </c>
      <c r="B501" s="2">
        <v>38111</v>
      </c>
      <c r="C501">
        <v>360322</v>
      </c>
      <c r="D501">
        <v>10772</v>
      </c>
      <c r="E501" t="str">
        <f>IF(OR(master_invoice[[#This Row],[jumlah]]&gt;$J$2+$J$4,master_invoice[[#This Row],[jumlah]]&lt;$J$2-$J$4),"Outlier","Normal")</f>
        <v>Normal</v>
      </c>
      <c r="F501" t="str">
        <f>IF(OR(master_invoice[[#This Row],[jumlah]]&gt;$J$7+$J$8,master_invoice[[#This Row],[jumlah]]&lt;$J$6-$J$8),"Outlier","Normal")</f>
        <v>Normal</v>
      </c>
      <c r="G501" t="str">
        <f>LEFT(master_invoice[[#This Row],[jumlah]],1)</f>
        <v>3</v>
      </c>
    </row>
    <row r="502" spans="1:7" x14ac:dyDescent="0.4">
      <c r="A502" s="1" t="s">
        <v>498</v>
      </c>
      <c r="B502" s="2">
        <v>38111</v>
      </c>
      <c r="C502">
        <v>79475</v>
      </c>
      <c r="D502">
        <v>10790</v>
      </c>
      <c r="E502" t="str">
        <f>IF(OR(master_invoice[[#This Row],[jumlah]]&gt;$J$2+$J$4,master_invoice[[#This Row],[jumlah]]&lt;$J$2-$J$4),"Outlier","Normal")</f>
        <v>Normal</v>
      </c>
      <c r="F502" t="str">
        <f>IF(OR(master_invoice[[#This Row],[jumlah]]&gt;$J$7+$J$8,master_invoice[[#This Row],[jumlah]]&lt;$J$6-$J$8),"Outlier","Normal")</f>
        <v>Normal</v>
      </c>
      <c r="G502" t="str">
        <f>LEFT(master_invoice[[#This Row],[jumlah]],1)</f>
        <v>7</v>
      </c>
    </row>
    <row r="503" spans="1:7" x14ac:dyDescent="0.4">
      <c r="A503" s="1" t="s">
        <v>499</v>
      </c>
      <c r="B503" s="2">
        <v>38111</v>
      </c>
      <c r="C503">
        <v>31476</v>
      </c>
      <c r="D503">
        <v>10794</v>
      </c>
      <c r="E503" t="str">
        <f>IF(OR(master_invoice[[#This Row],[jumlah]]&gt;$J$2+$J$4,master_invoice[[#This Row],[jumlah]]&lt;$J$2-$J$4),"Outlier","Normal")</f>
        <v>Normal</v>
      </c>
      <c r="F503" t="str">
        <f>IF(OR(master_invoice[[#This Row],[jumlah]]&gt;$J$7+$J$8,master_invoice[[#This Row],[jumlah]]&lt;$J$6-$J$8),"Outlier","Normal")</f>
        <v>Normal</v>
      </c>
      <c r="G503" t="str">
        <f>LEFT(master_invoice[[#This Row],[jumlah]],1)</f>
        <v>3</v>
      </c>
    </row>
    <row r="504" spans="1:7" x14ac:dyDescent="0.4">
      <c r="A504" s="1" t="s">
        <v>500</v>
      </c>
      <c r="B504" s="2">
        <v>38115</v>
      </c>
      <c r="C504">
        <v>2024</v>
      </c>
      <c r="D504">
        <v>10807</v>
      </c>
      <c r="E504" t="str">
        <f>IF(OR(master_invoice[[#This Row],[jumlah]]&gt;$J$2+$J$4,master_invoice[[#This Row],[jumlah]]&lt;$J$2-$J$4),"Outlier","Normal")</f>
        <v>Normal</v>
      </c>
      <c r="F504" t="str">
        <f>IF(OR(master_invoice[[#This Row],[jumlah]]&gt;$J$7+$J$8,master_invoice[[#This Row],[jumlah]]&lt;$J$6-$J$8),"Outlier","Normal")</f>
        <v>Normal</v>
      </c>
      <c r="G504" t="str">
        <f>LEFT(master_invoice[[#This Row],[jumlah]],1)</f>
        <v>2</v>
      </c>
    </row>
    <row r="505" spans="1:7" x14ac:dyDescent="0.4">
      <c r="A505" s="1" t="s">
        <v>501</v>
      </c>
      <c r="B505" s="2">
        <v>38116</v>
      </c>
      <c r="C505">
        <v>223344</v>
      </c>
      <c r="D505">
        <v>10773</v>
      </c>
      <c r="E505" t="str">
        <f>IF(OR(master_invoice[[#This Row],[jumlah]]&gt;$J$2+$J$4,master_invoice[[#This Row],[jumlah]]&lt;$J$2-$J$4),"Outlier","Normal")</f>
        <v>Normal</v>
      </c>
      <c r="F505" t="str">
        <f>IF(OR(master_invoice[[#This Row],[jumlah]]&gt;$J$7+$J$8,master_invoice[[#This Row],[jumlah]]&lt;$J$6-$J$8),"Outlier","Normal")</f>
        <v>Normal</v>
      </c>
      <c r="G505" t="str">
        <f>LEFT(master_invoice[[#This Row],[jumlah]],1)</f>
        <v>2</v>
      </c>
    </row>
    <row r="506" spans="1:7" x14ac:dyDescent="0.4">
      <c r="A506" s="1" t="s">
        <v>502</v>
      </c>
      <c r="B506" s="2">
        <v>38117</v>
      </c>
      <c r="C506">
        <v>294281</v>
      </c>
      <c r="D506">
        <v>10802</v>
      </c>
      <c r="E506" t="str">
        <f>IF(OR(master_invoice[[#This Row],[jumlah]]&gt;$J$2+$J$4,master_invoice[[#This Row],[jumlah]]&lt;$J$2-$J$4),"Outlier","Normal")</f>
        <v>Normal</v>
      </c>
      <c r="F506" t="str">
        <f>IF(OR(master_invoice[[#This Row],[jumlah]]&gt;$J$7+$J$8,master_invoice[[#This Row],[jumlah]]&lt;$J$6-$J$8),"Outlier","Normal")</f>
        <v>Normal</v>
      </c>
      <c r="G506" t="str">
        <f>LEFT(master_invoice[[#This Row],[jumlah]],1)</f>
        <v>2</v>
      </c>
    </row>
    <row r="507" spans="1:7" x14ac:dyDescent="0.4">
      <c r="A507" s="1" t="s">
        <v>503</v>
      </c>
      <c r="B507" s="2">
        <v>38118</v>
      </c>
      <c r="C507">
        <v>42625</v>
      </c>
      <c r="D507">
        <v>10785</v>
      </c>
      <c r="E507" t="str">
        <f>IF(OR(master_invoice[[#This Row],[jumlah]]&gt;$J$2+$J$4,master_invoice[[#This Row],[jumlah]]&lt;$J$2-$J$4),"Outlier","Normal")</f>
        <v>Normal</v>
      </c>
      <c r="F507" t="str">
        <f>IF(OR(master_invoice[[#This Row],[jumlah]]&gt;$J$7+$J$8,master_invoice[[#This Row],[jumlah]]&lt;$J$6-$J$8),"Outlier","Normal")</f>
        <v>Normal</v>
      </c>
      <c r="G507" t="str">
        <f>LEFT(master_invoice[[#This Row],[jumlah]],1)</f>
        <v>4</v>
      </c>
    </row>
    <row r="508" spans="1:7" x14ac:dyDescent="0.4">
      <c r="A508" s="1" t="s">
        <v>504</v>
      </c>
      <c r="B508" s="2">
        <v>38118</v>
      </c>
      <c r="C508">
        <v>155210</v>
      </c>
      <c r="D508">
        <v>10808</v>
      </c>
      <c r="E508" t="str">
        <f>IF(OR(master_invoice[[#This Row],[jumlah]]&gt;$J$2+$J$4,master_invoice[[#This Row],[jumlah]]&lt;$J$2-$J$4),"Outlier","Normal")</f>
        <v>Normal</v>
      </c>
      <c r="F508" t="str">
        <f>IF(OR(master_invoice[[#This Row],[jumlah]]&gt;$J$7+$J$8,master_invoice[[#This Row],[jumlah]]&lt;$J$6-$J$8),"Outlier","Normal")</f>
        <v>Normal</v>
      </c>
      <c r="G508" t="str">
        <f>LEFT(master_invoice[[#This Row],[jumlah]],1)</f>
        <v>1</v>
      </c>
    </row>
    <row r="509" spans="1:7" x14ac:dyDescent="0.4">
      <c r="A509" s="1" t="s">
        <v>505</v>
      </c>
      <c r="B509" s="2">
        <v>38119</v>
      </c>
      <c r="C509">
        <v>168419</v>
      </c>
      <c r="D509">
        <v>10786</v>
      </c>
      <c r="E509" t="str">
        <f>IF(OR(master_invoice[[#This Row],[jumlah]]&gt;$J$2+$J$4,master_invoice[[#This Row],[jumlah]]&lt;$J$2-$J$4),"Outlier","Normal")</f>
        <v>Normal</v>
      </c>
      <c r="F509" t="str">
        <f>IF(OR(master_invoice[[#This Row],[jumlah]]&gt;$J$7+$J$8,master_invoice[[#This Row],[jumlah]]&lt;$J$6-$J$8),"Outlier","Normal")</f>
        <v>Normal</v>
      </c>
      <c r="G509" t="str">
        <f>LEFT(master_invoice[[#This Row],[jumlah]],1)</f>
        <v>1</v>
      </c>
    </row>
    <row r="510" spans="1:7" x14ac:dyDescent="0.4">
      <c r="A510" s="1" t="s">
        <v>506</v>
      </c>
      <c r="B510" s="2">
        <v>38121</v>
      </c>
      <c r="C510">
        <v>20570</v>
      </c>
      <c r="D510">
        <v>10810</v>
      </c>
      <c r="E510" t="str">
        <f>IF(OR(master_invoice[[#This Row],[jumlah]]&gt;$J$2+$J$4,master_invoice[[#This Row],[jumlah]]&lt;$J$2-$J$4),"Outlier","Normal")</f>
        <v>Normal</v>
      </c>
      <c r="F510" t="str">
        <f>IF(OR(master_invoice[[#This Row],[jumlah]]&gt;$J$7+$J$8,master_invoice[[#This Row],[jumlah]]&lt;$J$6-$J$8),"Outlier","Normal")</f>
        <v>Normal</v>
      </c>
      <c r="G510" t="str">
        <f>LEFT(master_invoice[[#This Row],[jumlah]],1)</f>
        <v>2</v>
      </c>
    </row>
    <row r="511" spans="1:7" x14ac:dyDescent="0.4">
      <c r="A511" s="1" t="s">
        <v>507</v>
      </c>
      <c r="B511" s="2">
        <v>38122</v>
      </c>
      <c r="C511">
        <v>201274</v>
      </c>
      <c r="D511">
        <v>10791</v>
      </c>
      <c r="E511" t="str">
        <f>IF(OR(master_invoice[[#This Row],[jumlah]]&gt;$J$2+$J$4,master_invoice[[#This Row],[jumlah]]&lt;$J$2-$J$4),"Outlier","Normal")</f>
        <v>Normal</v>
      </c>
      <c r="F511" t="str">
        <f>IF(OR(master_invoice[[#This Row],[jumlah]]&gt;$J$7+$J$8,master_invoice[[#This Row],[jumlah]]&lt;$J$6-$J$8),"Outlier","Normal")</f>
        <v>Normal</v>
      </c>
      <c r="G511" t="str">
        <f>LEFT(master_invoice[[#This Row],[jumlah]],1)</f>
        <v>2</v>
      </c>
    </row>
    <row r="512" spans="1:7" x14ac:dyDescent="0.4">
      <c r="A512" s="1" t="s">
        <v>508</v>
      </c>
      <c r="B512" s="2">
        <v>38122</v>
      </c>
      <c r="C512">
        <v>15400</v>
      </c>
      <c r="D512">
        <v>10809</v>
      </c>
      <c r="E512" t="str">
        <f>IF(OR(master_invoice[[#This Row],[jumlah]]&gt;$J$2+$J$4,master_invoice[[#This Row],[jumlah]]&lt;$J$2-$J$4),"Outlier","Normal")</f>
        <v>Normal</v>
      </c>
      <c r="F512" t="str">
        <f>IF(OR(master_invoice[[#This Row],[jumlah]]&gt;$J$7+$J$8,master_invoice[[#This Row],[jumlah]]&lt;$J$6-$J$8),"Outlier","Normal")</f>
        <v>Normal</v>
      </c>
      <c r="G512" t="str">
        <f>LEFT(master_invoice[[#This Row],[jumlah]],1)</f>
        <v>1</v>
      </c>
    </row>
    <row r="513" spans="1:7" x14ac:dyDescent="0.4">
      <c r="A513" s="1" t="s">
        <v>509</v>
      </c>
      <c r="B513" s="2">
        <v>38123</v>
      </c>
      <c r="C513">
        <v>72000</v>
      </c>
      <c r="D513">
        <v>10780</v>
      </c>
      <c r="E513" t="str">
        <f>IF(OR(master_invoice[[#This Row],[jumlah]]&gt;$J$2+$J$4,master_invoice[[#This Row],[jumlah]]&lt;$J$2-$J$4),"Outlier","Normal")</f>
        <v>Normal</v>
      </c>
      <c r="F513" t="str">
        <f>IF(OR(master_invoice[[#This Row],[jumlah]]&gt;$J$7+$J$8,master_invoice[[#This Row],[jumlah]]&lt;$J$6-$J$8),"Outlier","Normal")</f>
        <v>Normal</v>
      </c>
      <c r="G513" t="str">
        <f>LEFT(master_invoice[[#This Row],[jumlah]],1)</f>
        <v>7</v>
      </c>
    </row>
    <row r="514" spans="1:7" x14ac:dyDescent="0.4">
      <c r="A514" s="1" t="s">
        <v>510</v>
      </c>
      <c r="B514" s="2">
        <v>38125</v>
      </c>
      <c r="C514">
        <v>24640</v>
      </c>
      <c r="D514">
        <v>10777</v>
      </c>
      <c r="E514" t="str">
        <f>IF(OR(master_invoice[[#This Row],[jumlah]]&gt;$J$2+$J$4,master_invoice[[#This Row],[jumlah]]&lt;$J$2-$J$4),"Outlier","Normal")</f>
        <v>Normal</v>
      </c>
      <c r="F514" t="str">
        <f>IF(OR(master_invoice[[#This Row],[jumlah]]&gt;$J$7+$J$8,master_invoice[[#This Row],[jumlah]]&lt;$J$6-$J$8),"Outlier","Normal")</f>
        <v>Normal</v>
      </c>
      <c r="G514" t="str">
        <f>LEFT(master_invoice[[#This Row],[jumlah]],1)</f>
        <v>2</v>
      </c>
    </row>
    <row r="515" spans="1:7" x14ac:dyDescent="0.4">
      <c r="A515" s="1" t="s">
        <v>511</v>
      </c>
      <c r="B515" s="2">
        <v>38125</v>
      </c>
      <c r="C515">
        <v>161582</v>
      </c>
      <c r="D515">
        <v>10800</v>
      </c>
      <c r="E515" t="str">
        <f>IF(OR(master_invoice[[#This Row],[jumlah]]&gt;$J$2+$J$4,master_invoice[[#This Row],[jumlah]]&lt;$J$2-$J$4),"Outlier","Normal")</f>
        <v>Normal</v>
      </c>
      <c r="F515" t="str">
        <f>IF(OR(master_invoice[[#This Row],[jumlah]]&gt;$J$7+$J$8,master_invoice[[#This Row],[jumlah]]&lt;$J$6-$J$8),"Outlier","Normal")</f>
        <v>Normal</v>
      </c>
      <c r="G515" t="str">
        <f>LEFT(master_invoice[[#This Row],[jumlah]],1)</f>
        <v>1</v>
      </c>
    </row>
    <row r="516" spans="1:7" x14ac:dyDescent="0.4">
      <c r="A516" s="1" t="s">
        <v>512</v>
      </c>
      <c r="B516" s="2">
        <v>38131</v>
      </c>
      <c r="C516">
        <v>929110</v>
      </c>
      <c r="D516">
        <v>10816</v>
      </c>
      <c r="E516" t="str">
        <f>IF(OR(master_invoice[[#This Row],[jumlah]]&gt;$J$2+$J$4,master_invoice[[#This Row],[jumlah]]&lt;$J$2-$J$4),"Outlier","Normal")</f>
        <v>Outlier</v>
      </c>
      <c r="F516" t="str">
        <f>IF(OR(master_invoice[[#This Row],[jumlah]]&gt;$J$7+$J$8,master_invoice[[#This Row],[jumlah]]&lt;$J$6-$J$8),"Outlier","Normal")</f>
        <v>Outlier</v>
      </c>
      <c r="G516" t="str">
        <f>LEFT(master_invoice[[#This Row],[jumlah]],1)</f>
        <v>9</v>
      </c>
    </row>
    <row r="517" spans="1:7" x14ac:dyDescent="0.4">
      <c r="A517" s="1" t="s">
        <v>513</v>
      </c>
      <c r="B517" s="2">
        <v>38133</v>
      </c>
      <c r="C517">
        <v>66264</v>
      </c>
      <c r="D517">
        <v>10813</v>
      </c>
      <c r="E517" t="str">
        <f>IF(OR(master_invoice[[#This Row],[jumlah]]&gt;$J$2+$J$4,master_invoice[[#This Row],[jumlah]]&lt;$J$2-$J$4),"Outlier","Normal")</f>
        <v>Normal</v>
      </c>
      <c r="F517" t="str">
        <f>IF(OR(master_invoice[[#This Row],[jumlah]]&gt;$J$7+$J$8,master_invoice[[#This Row],[jumlah]]&lt;$J$6-$J$8),"Outlier","Normal")</f>
        <v>Normal</v>
      </c>
      <c r="G517" t="str">
        <f>LEFT(master_invoice[[#This Row],[jumlah]],1)</f>
        <v>6</v>
      </c>
    </row>
    <row r="518" spans="1:7" x14ac:dyDescent="0.4">
      <c r="A518" s="1" t="s">
        <v>514</v>
      </c>
      <c r="B518" s="2">
        <v>38134</v>
      </c>
      <c r="C518">
        <v>49126</v>
      </c>
      <c r="D518">
        <v>10798</v>
      </c>
      <c r="E518" t="str">
        <f>IF(OR(master_invoice[[#This Row],[jumlah]]&gt;$J$2+$J$4,master_invoice[[#This Row],[jumlah]]&lt;$J$2-$J$4),"Outlier","Normal")</f>
        <v>Normal</v>
      </c>
      <c r="F518" t="str">
        <f>IF(OR(master_invoice[[#This Row],[jumlah]]&gt;$J$7+$J$8,master_invoice[[#This Row],[jumlah]]&lt;$J$6-$J$8),"Outlier","Normal")</f>
        <v>Normal</v>
      </c>
      <c r="G518" t="str">
        <f>LEFT(master_invoice[[#This Row],[jumlah]],1)</f>
        <v>4</v>
      </c>
    </row>
    <row r="519" spans="1:7" x14ac:dyDescent="0.4">
      <c r="A519" s="1" t="s">
        <v>515</v>
      </c>
      <c r="B519" s="2">
        <v>38135</v>
      </c>
      <c r="C519">
        <v>43984</v>
      </c>
      <c r="D519">
        <v>10792</v>
      </c>
      <c r="E519" t="str">
        <f>IF(OR(master_invoice[[#This Row],[jumlah]]&gt;$J$2+$J$4,master_invoice[[#This Row],[jumlah]]&lt;$J$2-$J$4),"Outlier","Normal")</f>
        <v>Normal</v>
      </c>
      <c r="F519" t="str">
        <f>IF(OR(master_invoice[[#This Row],[jumlah]]&gt;$J$7+$J$8,master_invoice[[#This Row],[jumlah]]&lt;$J$6-$J$8),"Outlier","Normal")</f>
        <v>Normal</v>
      </c>
      <c r="G519" t="str">
        <f>LEFT(master_invoice[[#This Row],[jumlah]],1)</f>
        <v>4</v>
      </c>
    </row>
    <row r="520" spans="1:7" x14ac:dyDescent="0.4">
      <c r="A520" s="1" t="s">
        <v>516</v>
      </c>
      <c r="B520" s="2">
        <v>38135</v>
      </c>
      <c r="C520">
        <v>131231</v>
      </c>
      <c r="D520">
        <v>10803</v>
      </c>
      <c r="E520" t="str">
        <f>IF(OR(master_invoice[[#This Row],[jumlah]]&gt;$J$2+$J$4,master_invoice[[#This Row],[jumlah]]&lt;$J$2-$J$4),"Outlier","Normal")</f>
        <v>Normal</v>
      </c>
      <c r="F520" t="str">
        <f>IF(OR(master_invoice[[#This Row],[jumlah]]&gt;$J$7+$J$8,master_invoice[[#This Row],[jumlah]]&lt;$J$6-$J$8),"Outlier","Normal")</f>
        <v>Normal</v>
      </c>
      <c r="G520" t="str">
        <f>LEFT(master_invoice[[#This Row],[jumlah]],1)</f>
        <v>1</v>
      </c>
    </row>
    <row r="521" spans="1:7" x14ac:dyDescent="0.4">
      <c r="A521" s="1" t="s">
        <v>517</v>
      </c>
      <c r="B521" s="2">
        <v>38136</v>
      </c>
      <c r="C521">
        <v>80465</v>
      </c>
      <c r="D521">
        <v>10788</v>
      </c>
      <c r="E521" t="str">
        <f>IF(OR(master_invoice[[#This Row],[jumlah]]&gt;$J$2+$J$4,master_invoice[[#This Row],[jumlah]]&lt;$J$2-$J$4),"Outlier","Normal")</f>
        <v>Normal</v>
      </c>
      <c r="F521" t="str">
        <f>IF(OR(master_invoice[[#This Row],[jumlah]]&gt;$J$7+$J$8,master_invoice[[#This Row],[jumlah]]&lt;$J$6-$J$8),"Outlier","Normal")</f>
        <v>Normal</v>
      </c>
      <c r="G521" t="str">
        <f>LEFT(master_invoice[[#This Row],[jumlah]],1)</f>
        <v>8</v>
      </c>
    </row>
    <row r="522" spans="1:7" x14ac:dyDescent="0.4">
      <c r="A522" s="1" t="s">
        <v>518</v>
      </c>
      <c r="B522" s="2">
        <v>38137</v>
      </c>
      <c r="C522">
        <v>215800</v>
      </c>
      <c r="D522">
        <v>10795</v>
      </c>
      <c r="E522" t="str">
        <f>IF(OR(master_invoice[[#This Row],[jumlah]]&gt;$J$2+$J$4,master_invoice[[#This Row],[jumlah]]&lt;$J$2-$J$4),"Outlier","Normal")</f>
        <v>Normal</v>
      </c>
      <c r="F522" t="str">
        <f>IF(OR(master_invoice[[#This Row],[jumlah]]&gt;$J$7+$J$8,master_invoice[[#This Row],[jumlah]]&lt;$J$6-$J$8),"Outlier","Normal")</f>
        <v>Normal</v>
      </c>
      <c r="G522" t="str">
        <f>LEFT(master_invoice[[#This Row],[jumlah]],1)</f>
        <v>2</v>
      </c>
    </row>
    <row r="523" spans="1:7" x14ac:dyDescent="0.4">
      <c r="A523" s="1" t="s">
        <v>519</v>
      </c>
      <c r="B523" s="2">
        <v>38139</v>
      </c>
      <c r="C523">
        <v>92730</v>
      </c>
      <c r="D523">
        <v>10827</v>
      </c>
      <c r="E523" t="str">
        <f>IF(OR(master_invoice[[#This Row],[jumlah]]&gt;$J$2+$J$4,master_invoice[[#This Row],[jumlah]]&lt;$J$2-$J$4),"Outlier","Normal")</f>
        <v>Normal</v>
      </c>
      <c r="F523" t="str">
        <f>IF(OR(master_invoice[[#This Row],[jumlah]]&gt;$J$7+$J$8,master_invoice[[#This Row],[jumlah]]&lt;$J$6-$J$8),"Outlier","Normal")</f>
        <v>Normal</v>
      </c>
      <c r="G523" t="str">
        <f>LEFT(master_invoice[[#This Row],[jumlah]],1)</f>
        <v>9</v>
      </c>
    </row>
    <row r="524" spans="1:7" x14ac:dyDescent="0.4">
      <c r="A524" s="1" t="s">
        <v>520</v>
      </c>
      <c r="B524" s="2">
        <v>38140</v>
      </c>
      <c r="C524">
        <v>277500</v>
      </c>
      <c r="D524">
        <v>10805</v>
      </c>
      <c r="E524" t="str">
        <f>IF(OR(master_invoice[[#This Row],[jumlah]]&gt;$J$2+$J$4,master_invoice[[#This Row],[jumlah]]&lt;$J$2-$J$4),"Outlier","Normal")</f>
        <v>Normal</v>
      </c>
      <c r="F524" t="str">
        <f>IF(OR(master_invoice[[#This Row],[jumlah]]&gt;$J$7+$J$8,master_invoice[[#This Row],[jumlah]]&lt;$J$6-$J$8),"Outlier","Normal")</f>
        <v>Normal</v>
      </c>
      <c r="G524" t="str">
        <f>LEFT(master_invoice[[#This Row],[jumlah]],1)</f>
        <v>2</v>
      </c>
    </row>
    <row r="525" spans="1:7" x14ac:dyDescent="0.4">
      <c r="A525" s="1" t="s">
        <v>521</v>
      </c>
      <c r="B525" s="2">
        <v>38140</v>
      </c>
      <c r="C525">
        <v>102520</v>
      </c>
      <c r="D525">
        <v>10828</v>
      </c>
      <c r="E525" t="str">
        <f>IF(OR(master_invoice[[#This Row],[jumlah]]&gt;$J$2+$J$4,master_invoice[[#This Row],[jumlah]]&lt;$J$2-$J$4),"Outlier","Normal")</f>
        <v>Normal</v>
      </c>
      <c r="F525" t="str">
        <f>IF(OR(master_invoice[[#This Row],[jumlah]]&gt;$J$7+$J$8,master_invoice[[#This Row],[jumlah]]&lt;$J$6-$J$8),"Outlier","Normal")</f>
        <v>Normal</v>
      </c>
      <c r="G525" t="str">
        <f>LEFT(master_invoice[[#This Row],[jumlah]],1)</f>
        <v>1</v>
      </c>
    </row>
    <row r="526" spans="1:7" x14ac:dyDescent="0.4">
      <c r="A526" s="1" t="s">
        <v>522</v>
      </c>
      <c r="B526" s="2">
        <v>38141</v>
      </c>
      <c r="C526">
        <v>257550</v>
      </c>
      <c r="D526">
        <v>10796</v>
      </c>
      <c r="E526" t="str">
        <f>IF(OR(master_invoice[[#This Row],[jumlah]]&gt;$J$2+$J$4,master_invoice[[#This Row],[jumlah]]&lt;$J$2-$J$4),"Outlier","Normal")</f>
        <v>Normal</v>
      </c>
      <c r="F526" t="str">
        <f>IF(OR(master_invoice[[#This Row],[jumlah]]&gt;$J$7+$J$8,master_invoice[[#This Row],[jumlah]]&lt;$J$6-$J$8),"Outlier","Normal")</f>
        <v>Normal</v>
      </c>
      <c r="G526" t="str">
        <f>LEFT(master_invoice[[#This Row],[jumlah]],1)</f>
        <v>2</v>
      </c>
    </row>
    <row r="527" spans="1:7" x14ac:dyDescent="0.4">
      <c r="A527" s="1" t="s">
        <v>523</v>
      </c>
      <c r="B527" s="2">
        <v>38141</v>
      </c>
      <c r="C527">
        <v>268440</v>
      </c>
      <c r="D527">
        <v>10831</v>
      </c>
      <c r="E527" t="str">
        <f>IF(OR(master_invoice[[#This Row],[jumlah]]&gt;$J$2+$J$4,master_invoice[[#This Row],[jumlah]]&lt;$J$2-$J$4),"Outlier","Normal")</f>
        <v>Normal</v>
      </c>
      <c r="F527" t="str">
        <f>IF(OR(master_invoice[[#This Row],[jumlah]]&gt;$J$7+$J$8,master_invoice[[#This Row],[jumlah]]&lt;$J$6-$J$8),"Outlier","Normal")</f>
        <v>Normal</v>
      </c>
      <c r="G527" t="str">
        <f>LEFT(master_invoice[[#This Row],[jumlah]],1)</f>
        <v>2</v>
      </c>
    </row>
    <row r="528" spans="1:7" x14ac:dyDescent="0.4">
      <c r="A528" s="1" t="s">
        <v>524</v>
      </c>
      <c r="B528" s="2">
        <v>38142</v>
      </c>
      <c r="C528">
        <v>21021</v>
      </c>
      <c r="D528">
        <v>10793</v>
      </c>
      <c r="E528" t="str">
        <f>IF(OR(master_invoice[[#This Row],[jumlah]]&gt;$J$2+$J$4,master_invoice[[#This Row],[jumlah]]&lt;$J$2-$J$4),"Outlier","Normal")</f>
        <v>Normal</v>
      </c>
      <c r="F528" t="str">
        <f>IF(OR(master_invoice[[#This Row],[jumlah]]&gt;$J$7+$J$8,master_invoice[[#This Row],[jumlah]]&lt;$J$6-$J$8),"Outlier","Normal")</f>
        <v>Normal</v>
      </c>
      <c r="G528" t="str">
        <f>LEFT(master_invoice[[#This Row],[jumlah]],1)</f>
        <v>2</v>
      </c>
    </row>
    <row r="529" spans="1:7" x14ac:dyDescent="0.4">
      <c r="A529" s="1" t="s">
        <v>525</v>
      </c>
      <c r="B529" s="2">
        <v>38142</v>
      </c>
      <c r="C529">
        <v>48356</v>
      </c>
      <c r="D529">
        <v>10806</v>
      </c>
      <c r="E529" t="str">
        <f>IF(OR(master_invoice[[#This Row],[jumlah]]&gt;$J$2+$J$4,master_invoice[[#This Row],[jumlah]]&lt;$J$2-$J$4),"Outlier","Normal")</f>
        <v>Normal</v>
      </c>
      <c r="F529" t="str">
        <f>IF(OR(master_invoice[[#This Row],[jumlah]]&gt;$J$7+$J$8,master_invoice[[#This Row],[jumlah]]&lt;$J$6-$J$8),"Outlier","Normal")</f>
        <v>Normal</v>
      </c>
      <c r="G529" t="str">
        <f>LEFT(master_invoice[[#This Row],[jumlah]],1)</f>
        <v>4</v>
      </c>
    </row>
    <row r="530" spans="1:7" x14ac:dyDescent="0.4">
      <c r="A530" s="1" t="s">
        <v>526</v>
      </c>
      <c r="B530" s="2">
        <v>38145</v>
      </c>
      <c r="C530">
        <v>170885</v>
      </c>
      <c r="D530">
        <v>10799</v>
      </c>
      <c r="E530" t="str">
        <f>IF(OR(master_invoice[[#This Row],[jumlah]]&gt;$J$2+$J$4,master_invoice[[#This Row],[jumlah]]&lt;$J$2-$J$4),"Outlier","Normal")</f>
        <v>Normal</v>
      </c>
      <c r="F530" t="str">
        <f>IF(OR(master_invoice[[#This Row],[jumlah]]&gt;$J$7+$J$8,master_invoice[[#This Row],[jumlah]]&lt;$J$6-$J$8),"Outlier","Normal")</f>
        <v>Normal</v>
      </c>
      <c r="G530" t="str">
        <f>LEFT(master_invoice[[#This Row],[jumlah]],1)</f>
        <v>1</v>
      </c>
    </row>
    <row r="531" spans="1:7" x14ac:dyDescent="0.4">
      <c r="A531" s="1" t="s">
        <v>527</v>
      </c>
      <c r="B531" s="2">
        <v>38150</v>
      </c>
      <c r="C531">
        <v>227840</v>
      </c>
      <c r="D531">
        <v>10804</v>
      </c>
      <c r="E531" t="str">
        <f>IF(OR(master_invoice[[#This Row],[jumlah]]&gt;$J$2+$J$4,master_invoice[[#This Row],[jumlah]]&lt;$J$2-$J$4),"Outlier","Normal")</f>
        <v>Normal</v>
      </c>
      <c r="F531" t="str">
        <f>IF(OR(master_invoice[[#This Row],[jumlah]]&gt;$J$7+$J$8,master_invoice[[#This Row],[jumlah]]&lt;$J$6-$J$8),"Outlier","Normal")</f>
        <v>Normal</v>
      </c>
      <c r="G531" t="str">
        <f>LEFT(master_invoice[[#This Row],[jumlah]],1)</f>
        <v>2</v>
      </c>
    </row>
    <row r="532" spans="1:7" x14ac:dyDescent="0.4">
      <c r="A532" s="1" t="s">
        <v>528</v>
      </c>
      <c r="B532" s="2">
        <v>38151</v>
      </c>
      <c r="C532">
        <v>332954</v>
      </c>
      <c r="D532">
        <v>10801</v>
      </c>
      <c r="E532" t="str">
        <f>IF(OR(master_invoice[[#This Row],[jumlah]]&gt;$J$2+$J$4,master_invoice[[#This Row],[jumlah]]&lt;$J$2-$J$4),"Outlier","Normal")</f>
        <v>Normal</v>
      </c>
      <c r="F532" t="str">
        <f>IF(OR(master_invoice[[#This Row],[jumlah]]&gt;$J$7+$J$8,master_invoice[[#This Row],[jumlah]]&lt;$J$6-$J$8),"Outlier","Normal")</f>
        <v>Normal</v>
      </c>
      <c r="G532" t="str">
        <f>LEFT(master_invoice[[#This Row],[jumlah]],1)</f>
        <v>3</v>
      </c>
    </row>
    <row r="533" spans="1:7" x14ac:dyDescent="0.4">
      <c r="A533" s="1" t="s">
        <v>529</v>
      </c>
      <c r="B533" s="2">
        <v>38157</v>
      </c>
      <c r="C533">
        <v>196730</v>
      </c>
      <c r="D533">
        <v>10814</v>
      </c>
      <c r="E533" t="str">
        <f>IF(OR(master_invoice[[#This Row],[jumlah]]&gt;$J$2+$J$4,master_invoice[[#This Row],[jumlah]]&lt;$J$2-$J$4),"Outlier","Normal")</f>
        <v>Normal</v>
      </c>
      <c r="F533" t="str">
        <f>IF(OR(master_invoice[[#This Row],[jumlah]]&gt;$J$7+$J$8,master_invoice[[#This Row],[jumlah]]&lt;$J$6-$J$8),"Outlier","Normal")</f>
        <v>Normal</v>
      </c>
      <c r="G533" t="str">
        <f>LEFT(master_invoice[[#This Row],[jumlah]],1)</f>
        <v>1</v>
      </c>
    </row>
    <row r="534" spans="1:7" x14ac:dyDescent="0.4">
      <c r="A534" s="1" t="s">
        <v>530</v>
      </c>
      <c r="B534" s="2">
        <v>38160</v>
      </c>
      <c r="C534">
        <v>23232</v>
      </c>
      <c r="D534">
        <v>10840</v>
      </c>
      <c r="E534" t="str">
        <f>IF(OR(master_invoice[[#This Row],[jumlah]]&gt;$J$2+$J$4,master_invoice[[#This Row],[jumlah]]&lt;$J$2-$J$4),"Outlier","Normal")</f>
        <v>Normal</v>
      </c>
      <c r="F534" t="str">
        <f>IF(OR(master_invoice[[#This Row],[jumlah]]&gt;$J$7+$J$8,master_invoice[[#This Row],[jumlah]]&lt;$J$6-$J$8),"Outlier","Normal")</f>
        <v>Normal</v>
      </c>
      <c r="G534" t="str">
        <f>LEFT(master_invoice[[#This Row],[jumlah]],1)</f>
        <v>2</v>
      </c>
    </row>
    <row r="535" spans="1:7" x14ac:dyDescent="0.4">
      <c r="A535" s="1" t="s">
        <v>531</v>
      </c>
      <c r="B535" s="2">
        <v>38162</v>
      </c>
      <c r="C535">
        <v>93720</v>
      </c>
      <c r="D535">
        <v>10811</v>
      </c>
      <c r="E535" t="str">
        <f>IF(OR(master_invoice[[#This Row],[jumlah]]&gt;$J$2+$J$4,master_invoice[[#This Row],[jumlah]]&lt;$J$2-$J$4),"Outlier","Normal")</f>
        <v>Normal</v>
      </c>
      <c r="F535" t="str">
        <f>IF(OR(master_invoice[[#This Row],[jumlah]]&gt;$J$7+$J$8,master_invoice[[#This Row],[jumlah]]&lt;$J$6-$J$8),"Outlier","Normal")</f>
        <v>Normal</v>
      </c>
      <c r="G535" t="str">
        <f>LEFT(master_invoice[[#This Row],[jumlah]],1)</f>
        <v>9</v>
      </c>
    </row>
    <row r="536" spans="1:7" x14ac:dyDescent="0.4">
      <c r="A536" s="1" t="s">
        <v>532</v>
      </c>
      <c r="B536" s="2">
        <v>38167</v>
      </c>
      <c r="C536">
        <v>74580</v>
      </c>
      <c r="D536">
        <v>10821</v>
      </c>
      <c r="E536" t="str">
        <f>IF(OR(master_invoice[[#This Row],[jumlah]]&gt;$J$2+$J$4,master_invoice[[#This Row],[jumlah]]&lt;$J$2-$J$4),"Outlier","Normal")</f>
        <v>Normal</v>
      </c>
      <c r="F536" t="str">
        <f>IF(OR(master_invoice[[#This Row],[jumlah]]&gt;$J$7+$J$8,master_invoice[[#This Row],[jumlah]]&lt;$J$6-$J$8),"Outlier","Normal")</f>
        <v>Normal</v>
      </c>
      <c r="G536" t="str">
        <f>LEFT(master_invoice[[#This Row],[jumlah]],1)</f>
        <v>7</v>
      </c>
    </row>
    <row r="537" spans="1:7" x14ac:dyDescent="0.4">
      <c r="A537" s="1" t="s">
        <v>533</v>
      </c>
      <c r="B537" s="2">
        <v>38169</v>
      </c>
      <c r="C537">
        <v>91031</v>
      </c>
      <c r="D537">
        <v>10839</v>
      </c>
      <c r="E537" t="str">
        <f>IF(OR(master_invoice[[#This Row],[jumlah]]&gt;$J$2+$J$4,master_invoice[[#This Row],[jumlah]]&lt;$J$2-$J$4),"Outlier","Normal")</f>
        <v>Normal</v>
      </c>
      <c r="F537" t="str">
        <f>IF(OR(master_invoice[[#This Row],[jumlah]]&gt;$J$7+$J$8,master_invoice[[#This Row],[jumlah]]&lt;$J$6-$J$8),"Outlier","Normal")</f>
        <v>Normal</v>
      </c>
      <c r="G537" t="str">
        <f>LEFT(master_invoice[[#This Row],[jumlah]],1)</f>
        <v>9</v>
      </c>
    </row>
    <row r="538" spans="1:7" x14ac:dyDescent="0.4">
      <c r="A538" s="1" t="s">
        <v>534</v>
      </c>
      <c r="B538" s="2">
        <v>38170</v>
      </c>
      <c r="C538">
        <v>83300</v>
      </c>
      <c r="D538">
        <v>10818</v>
      </c>
      <c r="E538" t="str">
        <f>IF(OR(master_invoice[[#This Row],[jumlah]]&gt;$J$2+$J$4,master_invoice[[#This Row],[jumlah]]&lt;$J$2-$J$4),"Outlier","Normal")</f>
        <v>Normal</v>
      </c>
      <c r="F538" t="str">
        <f>IF(OR(master_invoice[[#This Row],[jumlah]]&gt;$J$7+$J$8,master_invoice[[#This Row],[jumlah]]&lt;$J$6-$J$8),"Outlier","Normal")</f>
        <v>Normal</v>
      </c>
      <c r="G538" t="str">
        <f>LEFT(master_invoice[[#This Row],[jumlah]],1)</f>
        <v>8</v>
      </c>
    </row>
    <row r="539" spans="1:7" x14ac:dyDescent="0.4">
      <c r="A539" s="1" t="s">
        <v>535</v>
      </c>
      <c r="B539" s="2">
        <v>38170</v>
      </c>
      <c r="C539">
        <v>114000</v>
      </c>
      <c r="D539">
        <v>10820</v>
      </c>
      <c r="E539" t="str">
        <f>IF(OR(master_invoice[[#This Row],[jumlah]]&gt;$J$2+$J$4,master_invoice[[#This Row],[jumlah]]&lt;$J$2-$J$4),"Outlier","Normal")</f>
        <v>Normal</v>
      </c>
      <c r="F539" t="str">
        <f>IF(OR(master_invoice[[#This Row],[jumlah]]&gt;$J$7+$J$8,master_invoice[[#This Row],[jumlah]]&lt;$J$6-$J$8),"Outlier","Normal")</f>
        <v>Normal</v>
      </c>
      <c r="G539" t="str">
        <f>LEFT(master_invoice[[#This Row],[jumlah]],1)</f>
        <v>1</v>
      </c>
    </row>
    <row r="540" spans="1:7" x14ac:dyDescent="0.4">
      <c r="A540" s="1" t="s">
        <v>536</v>
      </c>
      <c r="B540" s="2">
        <v>38170</v>
      </c>
      <c r="C540">
        <v>52262</v>
      </c>
      <c r="D540">
        <v>10832</v>
      </c>
      <c r="E540" t="str">
        <f>IF(OR(master_invoice[[#This Row],[jumlah]]&gt;$J$2+$J$4,master_invoice[[#This Row],[jumlah]]&lt;$J$2-$J$4),"Outlier","Normal")</f>
        <v>Normal</v>
      </c>
      <c r="F540" t="str">
        <f>IF(OR(master_invoice[[#This Row],[jumlah]]&gt;$J$7+$J$8,master_invoice[[#This Row],[jumlah]]&lt;$J$6-$J$8),"Outlier","Normal")</f>
        <v>Normal</v>
      </c>
      <c r="G540" t="str">
        <f>LEFT(master_invoice[[#This Row],[jumlah]],1)</f>
        <v>5</v>
      </c>
    </row>
    <row r="541" spans="1:7" x14ac:dyDescent="0.4">
      <c r="A541" s="1" t="s">
        <v>537</v>
      </c>
      <c r="B541" s="2">
        <v>38170</v>
      </c>
      <c r="C541">
        <v>80850</v>
      </c>
      <c r="D541">
        <v>10844</v>
      </c>
      <c r="E541" t="str">
        <f>IF(OR(master_invoice[[#This Row],[jumlah]]&gt;$J$2+$J$4,master_invoice[[#This Row],[jumlah]]&lt;$J$2-$J$4),"Outlier","Normal")</f>
        <v>Normal</v>
      </c>
      <c r="F541" t="str">
        <f>IF(OR(master_invoice[[#This Row],[jumlah]]&gt;$J$7+$J$8,master_invoice[[#This Row],[jumlah]]&lt;$J$6-$J$8),"Outlier","Normal")</f>
        <v>Normal</v>
      </c>
      <c r="G541" t="str">
        <f>LEFT(master_invoice[[#This Row],[jumlah]],1)</f>
        <v>8</v>
      </c>
    </row>
    <row r="542" spans="1:7" x14ac:dyDescent="0.4">
      <c r="A542" s="1" t="s">
        <v>538</v>
      </c>
      <c r="B542" s="2">
        <v>38171</v>
      </c>
      <c r="C542">
        <v>1095284</v>
      </c>
      <c r="D542">
        <v>10817</v>
      </c>
      <c r="E542" t="str">
        <f>IF(OR(master_invoice[[#This Row],[jumlah]]&gt;$J$2+$J$4,master_invoice[[#This Row],[jumlah]]&lt;$J$2-$J$4),"Outlier","Normal")</f>
        <v>Outlier</v>
      </c>
      <c r="F542" t="str">
        <f>IF(OR(master_invoice[[#This Row],[jumlah]]&gt;$J$7+$J$8,master_invoice[[#This Row],[jumlah]]&lt;$J$6-$J$8),"Outlier","Normal")</f>
        <v>Outlier</v>
      </c>
      <c r="G542" t="str">
        <f>LEFT(master_invoice[[#This Row],[jumlah]],1)</f>
        <v>1</v>
      </c>
    </row>
    <row r="543" spans="1:7" x14ac:dyDescent="0.4">
      <c r="A543" s="1" t="s">
        <v>539</v>
      </c>
      <c r="B543" s="2">
        <v>38173</v>
      </c>
      <c r="C543">
        <v>103076</v>
      </c>
      <c r="D543">
        <v>10825</v>
      </c>
      <c r="E543" t="str">
        <f>IF(OR(master_invoice[[#This Row],[jumlah]]&gt;$J$2+$J$4,master_invoice[[#This Row],[jumlah]]&lt;$J$2-$J$4),"Outlier","Normal")</f>
        <v>Normal</v>
      </c>
      <c r="F543" t="str">
        <f>IF(OR(master_invoice[[#This Row],[jumlah]]&gt;$J$7+$J$8,master_invoice[[#This Row],[jumlah]]&lt;$J$6-$J$8),"Outlier","Normal")</f>
        <v>Normal</v>
      </c>
      <c r="G543" t="str">
        <f>LEFT(master_invoice[[#This Row],[jumlah]],1)</f>
        <v>1</v>
      </c>
    </row>
    <row r="544" spans="1:7" x14ac:dyDescent="0.4">
      <c r="A544" s="1" t="s">
        <v>540</v>
      </c>
      <c r="B544" s="2">
        <v>38179</v>
      </c>
      <c r="C544">
        <v>186208</v>
      </c>
      <c r="D544">
        <v>10812</v>
      </c>
      <c r="E544" t="str">
        <f>IF(OR(master_invoice[[#This Row],[jumlah]]&gt;$J$2+$J$4,master_invoice[[#This Row],[jumlah]]&lt;$J$2-$J$4),"Outlier","Normal")</f>
        <v>Normal</v>
      </c>
      <c r="F544" t="str">
        <f>IF(OR(master_invoice[[#This Row],[jumlah]]&gt;$J$7+$J$8,master_invoice[[#This Row],[jumlah]]&lt;$J$6-$J$8),"Outlier","Normal")</f>
        <v>Normal</v>
      </c>
      <c r="G544" t="str">
        <f>LEFT(master_invoice[[#This Row],[jumlah]],1)</f>
        <v>1</v>
      </c>
    </row>
    <row r="545" spans="1:7" x14ac:dyDescent="0.4">
      <c r="A545" s="1" t="s">
        <v>541</v>
      </c>
      <c r="B545" s="2">
        <v>38180</v>
      </c>
      <c r="C545">
        <v>517605</v>
      </c>
      <c r="D545">
        <v>10836</v>
      </c>
      <c r="E545" t="str">
        <f>IF(OR(master_invoice[[#This Row],[jumlah]]&gt;$J$2+$J$4,master_invoice[[#This Row],[jumlah]]&lt;$J$2-$J$4),"Outlier","Normal")</f>
        <v>Normal</v>
      </c>
      <c r="F545" t="str">
        <f>IF(OR(master_invoice[[#This Row],[jumlah]]&gt;$J$7+$J$8,master_invoice[[#This Row],[jumlah]]&lt;$J$6-$J$8),"Outlier","Normal")</f>
        <v>Outlier</v>
      </c>
      <c r="G545" t="str">
        <f>LEFT(master_invoice[[#This Row],[jumlah]],1)</f>
        <v>5</v>
      </c>
    </row>
    <row r="546" spans="1:7" x14ac:dyDescent="0.4">
      <c r="A546" s="1" t="s">
        <v>542</v>
      </c>
      <c r="B546" s="2">
        <v>38180</v>
      </c>
      <c r="C546">
        <v>381270</v>
      </c>
      <c r="D546">
        <v>10845</v>
      </c>
      <c r="E546" t="str">
        <f>IF(OR(master_invoice[[#This Row],[jumlah]]&gt;$J$2+$J$4,master_invoice[[#This Row],[jumlah]]&lt;$J$2-$J$4),"Outlier","Normal")</f>
        <v>Normal</v>
      </c>
      <c r="F546" t="str">
        <f>IF(OR(master_invoice[[#This Row],[jumlah]]&gt;$J$7+$J$8,master_invoice[[#This Row],[jumlah]]&lt;$J$6-$J$8),"Outlier","Normal")</f>
        <v>Normal</v>
      </c>
      <c r="G546" t="str">
        <f>LEFT(master_invoice[[#This Row],[jumlah]],1)</f>
        <v>3</v>
      </c>
    </row>
    <row r="547" spans="1:7" x14ac:dyDescent="0.4">
      <c r="A547" s="1" t="s">
        <v>543</v>
      </c>
      <c r="B547" s="2">
        <v>38182</v>
      </c>
      <c r="C547">
        <v>4000</v>
      </c>
      <c r="D547">
        <v>10815</v>
      </c>
      <c r="E547" t="str">
        <f>IF(OR(master_invoice[[#This Row],[jumlah]]&gt;$J$2+$J$4,master_invoice[[#This Row],[jumlah]]&lt;$J$2-$J$4),"Outlier","Normal")</f>
        <v>Normal</v>
      </c>
      <c r="F547" t="str">
        <f>IF(OR(master_invoice[[#This Row],[jumlah]]&gt;$J$7+$J$8,master_invoice[[#This Row],[jumlah]]&lt;$J$6-$J$8),"Outlier","Normal")</f>
        <v>Normal</v>
      </c>
      <c r="G547" t="str">
        <f>LEFT(master_invoice[[#This Row],[jumlah]],1)</f>
        <v>4</v>
      </c>
    </row>
    <row r="548" spans="1:7" x14ac:dyDescent="0.4">
      <c r="A548" s="1" t="s">
        <v>544</v>
      </c>
      <c r="B548" s="2">
        <v>38182</v>
      </c>
      <c r="C548">
        <v>52470</v>
      </c>
      <c r="D548">
        <v>10819</v>
      </c>
      <c r="E548" t="str">
        <f>IF(OR(master_invoice[[#This Row],[jumlah]]&gt;$J$2+$J$4,master_invoice[[#This Row],[jumlah]]&lt;$J$2-$J$4),"Outlier","Normal")</f>
        <v>Normal</v>
      </c>
      <c r="F548" t="str">
        <f>IF(OR(master_invoice[[#This Row],[jumlah]]&gt;$J$7+$J$8,master_invoice[[#This Row],[jumlah]]&lt;$J$6-$J$8),"Outlier","Normal")</f>
        <v>Normal</v>
      </c>
      <c r="G548" t="str">
        <f>LEFT(master_invoice[[#This Row],[jumlah]],1)</f>
        <v>5</v>
      </c>
    </row>
    <row r="549" spans="1:7" x14ac:dyDescent="0.4">
      <c r="A549" s="1" t="s">
        <v>545</v>
      </c>
      <c r="B549" s="2">
        <v>38182</v>
      </c>
      <c r="C549">
        <v>23790</v>
      </c>
      <c r="D549">
        <v>10822</v>
      </c>
      <c r="E549" t="str">
        <f>IF(OR(master_invoice[[#This Row],[jumlah]]&gt;$J$2+$J$4,master_invoice[[#This Row],[jumlah]]&lt;$J$2-$J$4),"Outlier","Normal")</f>
        <v>Normal</v>
      </c>
      <c r="F549" t="str">
        <f>IF(OR(master_invoice[[#This Row],[jumlah]]&gt;$J$7+$J$8,master_invoice[[#This Row],[jumlah]]&lt;$J$6-$J$8),"Outlier","Normal")</f>
        <v>Normal</v>
      </c>
      <c r="G549" t="str">
        <f>LEFT(master_invoice[[#This Row],[jumlah]],1)</f>
        <v>2</v>
      </c>
    </row>
    <row r="550" spans="1:7" x14ac:dyDescent="0.4">
      <c r="A550" s="1" t="s">
        <v>546</v>
      </c>
      <c r="B550" s="2">
        <v>38182</v>
      </c>
      <c r="C550">
        <v>310860</v>
      </c>
      <c r="D550">
        <v>10823</v>
      </c>
      <c r="E550" t="str">
        <f>IF(OR(master_invoice[[#This Row],[jumlah]]&gt;$J$2+$J$4,master_invoice[[#This Row],[jumlah]]&lt;$J$2-$J$4),"Outlier","Normal")</f>
        <v>Normal</v>
      </c>
      <c r="F550" t="str">
        <f>IF(OR(master_invoice[[#This Row],[jumlah]]&gt;$J$7+$J$8,master_invoice[[#This Row],[jumlah]]&lt;$J$6-$J$8),"Outlier","Normal")</f>
        <v>Normal</v>
      </c>
      <c r="G550" t="str">
        <f>LEFT(master_invoice[[#This Row],[jumlah]],1)</f>
        <v>3</v>
      </c>
    </row>
    <row r="551" spans="1:7" x14ac:dyDescent="0.4">
      <c r="A551" s="1" t="s">
        <v>547</v>
      </c>
      <c r="B551" s="2">
        <v>38184</v>
      </c>
      <c r="C551">
        <v>93038</v>
      </c>
      <c r="D551">
        <v>10835</v>
      </c>
      <c r="E551" t="str">
        <f>IF(OR(master_invoice[[#This Row],[jumlah]]&gt;$J$2+$J$4,master_invoice[[#This Row],[jumlah]]&lt;$J$2-$J$4),"Outlier","Normal")</f>
        <v>Normal</v>
      </c>
      <c r="F551" t="str">
        <f>IF(OR(master_invoice[[#This Row],[jumlah]]&gt;$J$7+$J$8,master_invoice[[#This Row],[jumlah]]&lt;$J$6-$J$8),"Outlier","Normal")</f>
        <v>Normal</v>
      </c>
      <c r="G551" t="str">
        <f>LEFT(master_invoice[[#This Row],[jumlah]],1)</f>
        <v>9</v>
      </c>
    </row>
    <row r="552" spans="1:7" x14ac:dyDescent="0.4">
      <c r="A552" s="1" t="s">
        <v>548</v>
      </c>
      <c r="B552" s="2">
        <v>38185</v>
      </c>
      <c r="C552">
        <v>194040</v>
      </c>
      <c r="D552">
        <v>10829</v>
      </c>
      <c r="E552" t="str">
        <f>IF(OR(master_invoice[[#This Row],[jumlah]]&gt;$J$2+$J$4,master_invoice[[#This Row],[jumlah]]&lt;$J$2-$J$4),"Outlier","Normal")</f>
        <v>Normal</v>
      </c>
      <c r="F552" t="str">
        <f>IF(OR(master_invoice[[#This Row],[jumlah]]&gt;$J$7+$J$8,master_invoice[[#This Row],[jumlah]]&lt;$J$6-$J$8),"Outlier","Normal")</f>
        <v>Normal</v>
      </c>
      <c r="G552" t="str">
        <f>LEFT(master_invoice[[#This Row],[jumlah]],1)</f>
        <v>1</v>
      </c>
    </row>
    <row r="553" spans="1:7" x14ac:dyDescent="0.4">
      <c r="A553" s="1" t="s">
        <v>549</v>
      </c>
      <c r="B553" s="2">
        <v>38186</v>
      </c>
      <c r="C553">
        <v>213222</v>
      </c>
      <c r="D553">
        <v>10838</v>
      </c>
      <c r="E553" t="str">
        <f>IF(OR(master_invoice[[#This Row],[jumlah]]&gt;$J$2+$J$4,master_invoice[[#This Row],[jumlah]]&lt;$J$2-$J$4),"Outlier","Normal")</f>
        <v>Normal</v>
      </c>
      <c r="F553" t="str">
        <f>IF(OR(master_invoice[[#This Row],[jumlah]]&gt;$J$7+$J$8,master_invoice[[#This Row],[jumlah]]&lt;$J$6-$J$8),"Outlier","Normal")</f>
        <v>Normal</v>
      </c>
      <c r="G553" t="str">
        <f>LEFT(master_invoice[[#This Row],[jumlah]],1)</f>
        <v>2</v>
      </c>
    </row>
    <row r="554" spans="1:7" x14ac:dyDescent="0.4">
      <c r="A554" s="1" t="s">
        <v>550</v>
      </c>
      <c r="B554" s="2">
        <v>38186</v>
      </c>
      <c r="C554">
        <v>71390</v>
      </c>
      <c r="D554">
        <v>10858</v>
      </c>
      <c r="E554" t="str">
        <f>IF(OR(master_invoice[[#This Row],[jumlah]]&gt;$J$2+$J$4,master_invoice[[#This Row],[jumlah]]&lt;$J$2-$J$4),"Outlier","Normal")</f>
        <v>Normal</v>
      </c>
      <c r="F554" t="str">
        <f>IF(OR(master_invoice[[#This Row],[jumlah]]&gt;$J$7+$J$8,master_invoice[[#This Row],[jumlah]]&lt;$J$6-$J$8),"Outlier","Normal")</f>
        <v>Normal</v>
      </c>
      <c r="G554" t="str">
        <f>LEFT(master_invoice[[#This Row],[jumlah]],1)</f>
        <v>7</v>
      </c>
    </row>
    <row r="555" spans="1:7" x14ac:dyDescent="0.4">
      <c r="A555" s="1" t="s">
        <v>551</v>
      </c>
      <c r="B555" s="2">
        <v>38188</v>
      </c>
      <c r="C555">
        <v>90693</v>
      </c>
      <c r="D555">
        <v>10833</v>
      </c>
      <c r="E555" t="str">
        <f>IF(OR(master_invoice[[#This Row],[jumlah]]&gt;$J$2+$J$4,master_invoice[[#This Row],[jumlah]]&lt;$J$2-$J$4),"Outlier","Normal")</f>
        <v>Normal</v>
      </c>
      <c r="F555" t="str">
        <f>IF(OR(master_invoice[[#This Row],[jumlah]]&gt;$J$7+$J$8,master_invoice[[#This Row],[jumlah]]&lt;$J$6-$J$8),"Outlier","Normal")</f>
        <v>Normal</v>
      </c>
      <c r="G555" t="str">
        <f>LEFT(master_invoice[[#This Row],[jumlah]],1)</f>
        <v>9</v>
      </c>
    </row>
    <row r="556" spans="1:7" x14ac:dyDescent="0.4">
      <c r="A556" s="1" t="s">
        <v>552</v>
      </c>
      <c r="B556" s="2">
        <v>38188</v>
      </c>
      <c r="C556">
        <v>387574</v>
      </c>
      <c r="D556">
        <v>10861</v>
      </c>
      <c r="E556" t="str">
        <f>IF(OR(master_invoice[[#This Row],[jumlah]]&gt;$J$2+$J$4,master_invoice[[#This Row],[jumlah]]&lt;$J$2-$J$4),"Outlier","Normal")</f>
        <v>Normal</v>
      </c>
      <c r="F556" t="str">
        <f>IF(OR(master_invoice[[#This Row],[jumlah]]&gt;$J$7+$J$8,master_invoice[[#This Row],[jumlah]]&lt;$J$6-$J$8),"Outlier","Normal")</f>
        <v>Normal</v>
      </c>
      <c r="G556" t="str">
        <f>LEFT(master_invoice[[#This Row],[jumlah]],1)</f>
        <v>3</v>
      </c>
    </row>
    <row r="557" spans="1:7" x14ac:dyDescent="0.4">
      <c r="A557" s="1" t="s">
        <v>553</v>
      </c>
      <c r="B557" s="2">
        <v>38190</v>
      </c>
      <c r="C557">
        <v>80300</v>
      </c>
      <c r="D557">
        <v>10826</v>
      </c>
      <c r="E557" t="str">
        <f>IF(OR(master_invoice[[#This Row],[jumlah]]&gt;$J$2+$J$4,master_invoice[[#This Row],[jumlah]]&lt;$J$2-$J$4),"Outlier","Normal")</f>
        <v>Normal</v>
      </c>
      <c r="F557" t="str">
        <f>IF(OR(master_invoice[[#This Row],[jumlah]]&gt;$J$7+$J$8,master_invoice[[#This Row],[jumlah]]&lt;$J$6-$J$8),"Outlier","Normal")</f>
        <v>Normal</v>
      </c>
      <c r="G557" t="str">
        <f>LEFT(master_invoice[[#This Row],[jumlah]],1)</f>
        <v>8</v>
      </c>
    </row>
    <row r="558" spans="1:7" x14ac:dyDescent="0.4">
      <c r="A558" s="1" t="s">
        <v>554</v>
      </c>
      <c r="B558" s="2">
        <v>38191</v>
      </c>
      <c r="C558">
        <v>27588</v>
      </c>
      <c r="D558">
        <v>10824</v>
      </c>
      <c r="E558" t="str">
        <f>IF(OR(master_invoice[[#This Row],[jumlah]]&gt;$J$2+$J$4,master_invoice[[#This Row],[jumlah]]&lt;$J$2-$J$4),"Outlier","Normal")</f>
        <v>Normal</v>
      </c>
      <c r="F558" t="str">
        <f>IF(OR(master_invoice[[#This Row],[jumlah]]&gt;$J$7+$J$8,master_invoice[[#This Row],[jumlah]]&lt;$J$6-$J$8),"Outlier","Normal")</f>
        <v>Normal</v>
      </c>
      <c r="G558" t="str">
        <f>LEFT(master_invoice[[#This Row],[jumlah]],1)</f>
        <v>2</v>
      </c>
    </row>
    <row r="559" spans="1:7" x14ac:dyDescent="0.4">
      <c r="A559" s="1" t="s">
        <v>555</v>
      </c>
      <c r="B559" s="2">
        <v>38194</v>
      </c>
      <c r="C559">
        <v>72600</v>
      </c>
      <c r="D559">
        <v>10856</v>
      </c>
      <c r="E559" t="str">
        <f>IF(OR(master_invoice[[#This Row],[jumlah]]&gt;$J$2+$J$4,master_invoice[[#This Row],[jumlah]]&lt;$J$2-$J$4),"Outlier","Normal")</f>
        <v>Normal</v>
      </c>
      <c r="F559" t="str">
        <f>IF(OR(master_invoice[[#This Row],[jumlah]]&gt;$J$7+$J$8,master_invoice[[#This Row],[jumlah]]&lt;$J$6-$J$8),"Outlier","Normal")</f>
        <v>Normal</v>
      </c>
      <c r="G559" t="str">
        <f>LEFT(master_invoice[[#This Row],[jumlah]],1)</f>
        <v>7</v>
      </c>
    </row>
    <row r="560" spans="1:7" x14ac:dyDescent="0.4">
      <c r="A560" s="1" t="s">
        <v>556</v>
      </c>
      <c r="B560" s="2">
        <v>38194</v>
      </c>
      <c r="C560">
        <v>57090</v>
      </c>
      <c r="D560">
        <v>10860</v>
      </c>
      <c r="E560" t="str">
        <f>IF(OR(master_invoice[[#This Row],[jumlah]]&gt;$J$2+$J$4,master_invoice[[#This Row],[jumlah]]&lt;$J$2-$J$4),"Outlier","Normal")</f>
        <v>Normal</v>
      </c>
      <c r="F560" t="str">
        <f>IF(OR(master_invoice[[#This Row],[jumlah]]&gt;$J$7+$J$8,master_invoice[[#This Row],[jumlah]]&lt;$J$6-$J$8),"Outlier","Normal")</f>
        <v>Normal</v>
      </c>
      <c r="G560" t="str">
        <f>LEFT(master_invoice[[#This Row],[jumlah]],1)</f>
        <v>5</v>
      </c>
    </row>
    <row r="561" spans="1:7" x14ac:dyDescent="0.4">
      <c r="A561" s="1" t="s">
        <v>557</v>
      </c>
      <c r="B561" s="2">
        <v>38196</v>
      </c>
      <c r="C561">
        <v>17490</v>
      </c>
      <c r="D561">
        <v>10843</v>
      </c>
      <c r="E561" t="str">
        <f>IF(OR(master_invoice[[#This Row],[jumlah]]&gt;$J$2+$J$4,master_invoice[[#This Row],[jumlah]]&lt;$J$2-$J$4),"Outlier","Normal")</f>
        <v>Normal</v>
      </c>
      <c r="F561" t="str">
        <f>IF(OR(master_invoice[[#This Row],[jumlah]]&gt;$J$7+$J$8,master_invoice[[#This Row],[jumlah]]&lt;$J$6-$J$8),"Outlier","Normal")</f>
        <v>Normal</v>
      </c>
      <c r="G561" t="str">
        <f>LEFT(master_invoice[[#This Row],[jumlah]],1)</f>
        <v>1</v>
      </c>
    </row>
    <row r="562" spans="1:7" x14ac:dyDescent="0.4">
      <c r="A562" s="1" t="s">
        <v>558</v>
      </c>
      <c r="B562" s="2">
        <v>38200</v>
      </c>
      <c r="C562">
        <v>117095</v>
      </c>
      <c r="D562">
        <v>10837</v>
      </c>
      <c r="E562" t="str">
        <f>IF(OR(master_invoice[[#This Row],[jumlah]]&gt;$J$2+$J$4,master_invoice[[#This Row],[jumlah]]&lt;$J$2-$J$4),"Outlier","Normal")</f>
        <v>Normal</v>
      </c>
      <c r="F562" t="str">
        <f>IF(OR(master_invoice[[#This Row],[jumlah]]&gt;$J$7+$J$8,master_invoice[[#This Row],[jumlah]]&lt;$J$6-$J$8),"Outlier","Normal")</f>
        <v>Normal</v>
      </c>
      <c r="G562" t="str">
        <f>LEFT(master_invoice[[#This Row],[jumlah]],1)</f>
        <v>1</v>
      </c>
    </row>
    <row r="563" spans="1:7" x14ac:dyDescent="0.4">
      <c r="A563" s="1" t="s">
        <v>559</v>
      </c>
      <c r="B563" s="2">
        <v>38201</v>
      </c>
      <c r="C563">
        <v>542511</v>
      </c>
      <c r="D563">
        <v>10847</v>
      </c>
      <c r="E563" t="str">
        <f>IF(OR(master_invoice[[#This Row],[jumlah]]&gt;$J$2+$J$4,master_invoice[[#This Row],[jumlah]]&lt;$J$2-$J$4),"Outlier","Normal")</f>
        <v>Normal</v>
      </c>
      <c r="F563" t="str">
        <f>IF(OR(master_invoice[[#This Row],[jumlah]]&gt;$J$7+$J$8,master_invoice[[#This Row],[jumlah]]&lt;$J$6-$J$8),"Outlier","Normal")</f>
        <v>Outlier</v>
      </c>
      <c r="G563" t="str">
        <f>LEFT(master_invoice[[#This Row],[jumlah]],1)</f>
        <v>5</v>
      </c>
    </row>
    <row r="564" spans="1:7" x14ac:dyDescent="0.4">
      <c r="A564" s="1" t="s">
        <v>560</v>
      </c>
      <c r="B564" s="2">
        <v>38201</v>
      </c>
      <c r="C564">
        <v>245068</v>
      </c>
      <c r="D564">
        <v>10855</v>
      </c>
      <c r="E564" t="str">
        <f>IF(OR(master_invoice[[#This Row],[jumlah]]&gt;$J$2+$J$4,master_invoice[[#This Row],[jumlah]]&lt;$J$2-$J$4),"Outlier","Normal")</f>
        <v>Normal</v>
      </c>
      <c r="F564" t="str">
        <f>IF(OR(master_invoice[[#This Row],[jumlah]]&gt;$J$7+$J$8,master_invoice[[#This Row],[jumlah]]&lt;$J$6-$J$8),"Outlier","Normal")</f>
        <v>Normal</v>
      </c>
      <c r="G564" t="str">
        <f>LEFT(master_invoice[[#This Row],[jumlah]],1)</f>
        <v>2</v>
      </c>
    </row>
    <row r="565" spans="1:7" x14ac:dyDescent="0.4">
      <c r="A565" s="1" t="s">
        <v>561</v>
      </c>
      <c r="B565" s="2">
        <v>38202</v>
      </c>
      <c r="C565">
        <v>69190</v>
      </c>
      <c r="D565">
        <v>10850</v>
      </c>
      <c r="E565" t="str">
        <f>IF(OR(master_invoice[[#This Row],[jumlah]]&gt;$J$2+$J$4,master_invoice[[#This Row],[jumlah]]&lt;$J$2-$J$4),"Outlier","Normal")</f>
        <v>Normal</v>
      </c>
      <c r="F565" t="str">
        <f>IF(OR(master_invoice[[#This Row],[jumlah]]&gt;$J$7+$J$8,master_invoice[[#This Row],[jumlah]]&lt;$J$6-$J$8),"Outlier","Normal")</f>
        <v>Normal</v>
      </c>
      <c r="G565" t="str">
        <f>LEFT(master_invoice[[#This Row],[jumlah]],1)</f>
        <v>6</v>
      </c>
    </row>
    <row r="566" spans="1:7" x14ac:dyDescent="0.4">
      <c r="A566" s="1" t="s">
        <v>562</v>
      </c>
      <c r="B566" s="2">
        <v>38208</v>
      </c>
      <c r="C566">
        <v>106460</v>
      </c>
      <c r="D566">
        <v>10849</v>
      </c>
      <c r="E566" t="str">
        <f>IF(OR(master_invoice[[#This Row],[jumlah]]&gt;$J$2+$J$4,master_invoice[[#This Row],[jumlah]]&lt;$J$2-$J$4),"Outlier","Normal")</f>
        <v>Normal</v>
      </c>
      <c r="F566" t="str">
        <f>IF(OR(master_invoice[[#This Row],[jumlah]]&gt;$J$7+$J$8,master_invoice[[#This Row],[jumlah]]&lt;$J$6-$J$8),"Outlier","Normal")</f>
        <v>Normal</v>
      </c>
      <c r="G566" t="str">
        <f>LEFT(master_invoice[[#This Row],[jumlah]],1)</f>
        <v>1</v>
      </c>
    </row>
    <row r="567" spans="1:7" x14ac:dyDescent="0.4">
      <c r="A567" s="1" t="s">
        <v>563</v>
      </c>
      <c r="B567" s="2">
        <v>38208</v>
      </c>
      <c r="C567">
        <v>286330</v>
      </c>
      <c r="D567">
        <v>10851</v>
      </c>
      <c r="E567" t="str">
        <f>IF(OR(master_invoice[[#This Row],[jumlah]]&gt;$J$2+$J$4,master_invoice[[#This Row],[jumlah]]&lt;$J$2-$J$4),"Outlier","Normal")</f>
        <v>Normal</v>
      </c>
      <c r="F567" t="str">
        <f>IF(OR(master_invoice[[#This Row],[jumlah]]&gt;$J$7+$J$8,master_invoice[[#This Row],[jumlah]]&lt;$J$6-$J$8),"Outlier","Normal")</f>
        <v>Normal</v>
      </c>
      <c r="G567" t="str">
        <f>LEFT(master_invoice[[#This Row],[jumlah]],1)</f>
        <v>2</v>
      </c>
    </row>
    <row r="568" spans="1:7" x14ac:dyDescent="0.4">
      <c r="A568" s="1" t="s">
        <v>564</v>
      </c>
      <c r="B568" s="2">
        <v>38208</v>
      </c>
      <c r="C568">
        <v>328240</v>
      </c>
      <c r="D568">
        <v>10852</v>
      </c>
      <c r="E568" t="str">
        <f>IF(OR(master_invoice[[#This Row],[jumlah]]&gt;$J$2+$J$4,master_invoice[[#This Row],[jumlah]]&lt;$J$2-$J$4),"Outlier","Normal")</f>
        <v>Normal</v>
      </c>
      <c r="F568" t="str">
        <f>IF(OR(master_invoice[[#This Row],[jumlah]]&gt;$J$7+$J$8,master_invoice[[#This Row],[jumlah]]&lt;$J$6-$J$8),"Outlier","Normal")</f>
        <v>Normal</v>
      </c>
      <c r="G568" t="str">
        <f>LEFT(master_invoice[[#This Row],[jumlah]],1)</f>
        <v>3</v>
      </c>
    </row>
    <row r="569" spans="1:7" x14ac:dyDescent="0.4">
      <c r="A569" s="1" t="s">
        <v>565</v>
      </c>
      <c r="B569" s="2">
        <v>38212</v>
      </c>
      <c r="C569">
        <v>122320</v>
      </c>
      <c r="D569">
        <v>10846</v>
      </c>
      <c r="E569" t="str">
        <f>IF(OR(master_invoice[[#This Row],[jumlah]]&gt;$J$2+$J$4,master_invoice[[#This Row],[jumlah]]&lt;$J$2-$J$4),"Outlier","Normal")</f>
        <v>Normal</v>
      </c>
      <c r="F569" t="str">
        <f>IF(OR(master_invoice[[#This Row],[jumlah]]&gt;$J$7+$J$8,master_invoice[[#This Row],[jumlah]]&lt;$J$6-$J$8),"Outlier","Normal")</f>
        <v>Normal</v>
      </c>
      <c r="G569" t="str">
        <f>LEFT(master_invoice[[#This Row],[jumlah]],1)</f>
        <v>1</v>
      </c>
    </row>
    <row r="570" spans="1:7" x14ac:dyDescent="0.4">
      <c r="A570" s="1" t="s">
        <v>566</v>
      </c>
      <c r="B570" s="2">
        <v>38212</v>
      </c>
      <c r="C570">
        <v>102465</v>
      </c>
      <c r="D570">
        <v>10848</v>
      </c>
      <c r="E570" t="str">
        <f>IF(OR(master_invoice[[#This Row],[jumlah]]&gt;$J$2+$J$4,master_invoice[[#This Row],[jumlah]]&lt;$J$2-$J$4),"Outlier","Normal")</f>
        <v>Normal</v>
      </c>
      <c r="F570" t="str">
        <f>IF(OR(master_invoice[[#This Row],[jumlah]]&gt;$J$7+$J$8,master_invoice[[#This Row],[jumlah]]&lt;$J$6-$J$8),"Outlier","Normal")</f>
        <v>Normal</v>
      </c>
      <c r="G570" t="str">
        <f>LEFT(master_invoice[[#This Row],[jumlah]],1)</f>
        <v>1</v>
      </c>
    </row>
    <row r="571" spans="1:7" x14ac:dyDescent="0.4">
      <c r="A571" s="1" t="s">
        <v>567</v>
      </c>
      <c r="B571" s="2">
        <v>38216</v>
      </c>
      <c r="C571">
        <v>215064</v>
      </c>
      <c r="D571">
        <v>10877</v>
      </c>
      <c r="E571" t="str">
        <f>IF(OR(master_invoice[[#This Row],[jumlah]]&gt;$J$2+$J$4,master_invoice[[#This Row],[jumlah]]&lt;$J$2-$J$4),"Outlier","Normal")</f>
        <v>Normal</v>
      </c>
      <c r="F571" t="str">
        <f>IF(OR(master_invoice[[#This Row],[jumlah]]&gt;$J$7+$J$8,master_invoice[[#This Row],[jumlah]]&lt;$J$6-$J$8),"Outlier","Normal")</f>
        <v>Normal</v>
      </c>
      <c r="G571" t="str">
        <f>LEFT(master_invoice[[#This Row],[jumlah]],1)</f>
        <v>2</v>
      </c>
    </row>
    <row r="572" spans="1:7" x14ac:dyDescent="0.4">
      <c r="A572" s="1" t="s">
        <v>568</v>
      </c>
      <c r="B572" s="2">
        <v>38217</v>
      </c>
      <c r="C572">
        <v>3960</v>
      </c>
      <c r="D572">
        <v>10883</v>
      </c>
      <c r="E572" t="str">
        <f>IF(OR(master_invoice[[#This Row],[jumlah]]&gt;$J$2+$J$4,master_invoice[[#This Row],[jumlah]]&lt;$J$2-$J$4),"Outlier","Normal")</f>
        <v>Normal</v>
      </c>
      <c r="F572" t="str">
        <f>IF(OR(master_invoice[[#This Row],[jumlah]]&gt;$J$7+$J$8,master_invoice[[#This Row],[jumlah]]&lt;$J$6-$J$8),"Outlier","Normal")</f>
        <v>Normal</v>
      </c>
      <c r="G572" t="str">
        <f>LEFT(master_invoice[[#This Row],[jumlah]],1)</f>
        <v>3</v>
      </c>
    </row>
    <row r="573" spans="1:7" x14ac:dyDescent="0.4">
      <c r="A573" s="1" t="s">
        <v>569</v>
      </c>
      <c r="B573" s="2">
        <v>38220</v>
      </c>
      <c r="C573">
        <v>63910</v>
      </c>
      <c r="D573">
        <v>10862</v>
      </c>
      <c r="E573" t="str">
        <f>IF(OR(master_invoice[[#This Row],[jumlah]]&gt;$J$2+$J$4,master_invoice[[#This Row],[jumlah]]&lt;$J$2-$J$4),"Outlier","Normal")</f>
        <v>Normal</v>
      </c>
      <c r="F573" t="str">
        <f>IF(OR(master_invoice[[#This Row],[jumlah]]&gt;$J$7+$J$8,master_invoice[[#This Row],[jumlah]]&lt;$J$6-$J$8),"Outlier","Normal")</f>
        <v>Normal</v>
      </c>
      <c r="G573" t="str">
        <f>LEFT(master_invoice[[#This Row],[jumlah]],1)</f>
        <v>6</v>
      </c>
    </row>
    <row r="574" spans="1:7" x14ac:dyDescent="0.4">
      <c r="A574" s="1" t="s">
        <v>570</v>
      </c>
      <c r="B574" s="2">
        <v>38221</v>
      </c>
      <c r="C574">
        <v>225304</v>
      </c>
      <c r="D574">
        <v>10857</v>
      </c>
      <c r="E574" t="str">
        <f>IF(OR(master_invoice[[#This Row],[jumlah]]&gt;$J$2+$J$4,master_invoice[[#This Row],[jumlah]]&lt;$J$2-$J$4),"Outlier","Normal")</f>
        <v>Normal</v>
      </c>
      <c r="F574" t="str">
        <f>IF(OR(master_invoice[[#This Row],[jumlah]]&gt;$J$7+$J$8,master_invoice[[#This Row],[jumlah]]&lt;$J$6-$J$8),"Outlier","Normal")</f>
        <v>Normal</v>
      </c>
      <c r="G574" t="str">
        <f>LEFT(master_invoice[[#This Row],[jumlah]],1)</f>
        <v>2</v>
      </c>
    </row>
    <row r="575" spans="1:7" x14ac:dyDescent="0.4">
      <c r="A575" s="1" t="s">
        <v>571</v>
      </c>
      <c r="B575" s="2">
        <v>38222</v>
      </c>
      <c r="C575">
        <v>107869</v>
      </c>
      <c r="D575">
        <v>10859</v>
      </c>
      <c r="E575" t="str">
        <f>IF(OR(master_invoice[[#This Row],[jumlah]]&gt;$J$2+$J$4,master_invoice[[#This Row],[jumlah]]&lt;$J$2-$J$4),"Outlier","Normal")</f>
        <v>Normal</v>
      </c>
      <c r="F575" t="str">
        <f>IF(OR(master_invoice[[#This Row],[jumlah]]&gt;$J$7+$J$8,master_invoice[[#This Row],[jumlah]]&lt;$J$6-$J$8),"Outlier","Normal")</f>
        <v>Normal</v>
      </c>
      <c r="G575" t="str">
        <f>LEFT(master_invoice[[#This Row],[jumlah]],1)</f>
        <v>1</v>
      </c>
    </row>
    <row r="576" spans="1:7" x14ac:dyDescent="0.4">
      <c r="A576" s="1" t="s">
        <v>572</v>
      </c>
      <c r="B576" s="2">
        <v>38222</v>
      </c>
      <c r="C576">
        <v>67243</v>
      </c>
      <c r="D576">
        <v>10879</v>
      </c>
      <c r="E576" t="str">
        <f>IF(OR(master_invoice[[#This Row],[jumlah]]&gt;$J$2+$J$4,master_invoice[[#This Row],[jumlah]]&lt;$J$2-$J$4),"Outlier","Normal")</f>
        <v>Normal</v>
      </c>
      <c r="F576" t="str">
        <f>IF(OR(master_invoice[[#This Row],[jumlah]]&gt;$J$7+$J$8,master_invoice[[#This Row],[jumlah]]&lt;$J$6-$J$8),"Outlier","Normal")</f>
        <v>Normal</v>
      </c>
      <c r="G576" t="str">
        <f>LEFT(master_invoice[[#This Row],[jumlah]],1)</f>
        <v>6</v>
      </c>
    </row>
    <row r="577" spans="1:7" x14ac:dyDescent="0.4">
      <c r="A577" s="1" t="s">
        <v>573</v>
      </c>
      <c r="B577" s="2">
        <v>38223</v>
      </c>
      <c r="C577">
        <v>31020</v>
      </c>
      <c r="D577">
        <v>10864</v>
      </c>
      <c r="E577" t="str">
        <f>IF(OR(master_invoice[[#This Row],[jumlah]]&gt;$J$2+$J$4,master_invoice[[#This Row],[jumlah]]&lt;$J$2-$J$4),"Outlier","Normal")</f>
        <v>Normal</v>
      </c>
      <c r="F577" t="str">
        <f>IF(OR(master_invoice[[#This Row],[jumlah]]&gt;$J$7+$J$8,master_invoice[[#This Row],[jumlah]]&lt;$J$6-$J$8),"Outlier","Normal")</f>
        <v>Normal</v>
      </c>
      <c r="G577" t="str">
        <f>LEFT(master_invoice[[#This Row],[jumlah]],1)</f>
        <v>3</v>
      </c>
    </row>
    <row r="578" spans="1:7" x14ac:dyDescent="0.4">
      <c r="A578" s="1" t="s">
        <v>574</v>
      </c>
      <c r="B578" s="2">
        <v>38226</v>
      </c>
      <c r="C578">
        <v>326315</v>
      </c>
      <c r="D578">
        <v>10854</v>
      </c>
      <c r="E578" t="str">
        <f>IF(OR(master_invoice[[#This Row],[jumlah]]&gt;$J$2+$J$4,master_invoice[[#This Row],[jumlah]]&lt;$J$2-$J$4),"Outlier","Normal")</f>
        <v>Normal</v>
      </c>
      <c r="F578" t="str">
        <f>IF(OR(master_invoice[[#This Row],[jumlah]]&gt;$J$7+$J$8,master_invoice[[#This Row],[jumlah]]&lt;$J$6-$J$8),"Outlier","Normal")</f>
        <v>Normal</v>
      </c>
      <c r="G578" t="str">
        <f>LEFT(master_invoice[[#This Row],[jumlah]],1)</f>
        <v>3</v>
      </c>
    </row>
    <row r="579" spans="1:7" x14ac:dyDescent="0.4">
      <c r="A579" s="1" t="s">
        <v>575</v>
      </c>
      <c r="B579" s="2">
        <v>38227</v>
      </c>
      <c r="C579">
        <v>165000</v>
      </c>
      <c r="D579">
        <v>10880</v>
      </c>
      <c r="E579" t="str">
        <f>IF(OR(master_invoice[[#This Row],[jumlah]]&gt;$J$2+$J$4,master_invoice[[#This Row],[jumlah]]&lt;$J$2-$J$4),"Outlier","Normal")</f>
        <v>Normal</v>
      </c>
      <c r="F579" t="str">
        <f>IF(OR(master_invoice[[#This Row],[jumlah]]&gt;$J$7+$J$8,master_invoice[[#This Row],[jumlah]]&lt;$J$6-$J$8),"Outlier","Normal")</f>
        <v>Normal</v>
      </c>
      <c r="G579" t="str">
        <f>LEFT(master_invoice[[#This Row],[jumlah]],1)</f>
        <v>1</v>
      </c>
    </row>
    <row r="580" spans="1:7" x14ac:dyDescent="0.4">
      <c r="A580" s="1" t="s">
        <v>576</v>
      </c>
      <c r="B580" s="2">
        <v>38227</v>
      </c>
      <c r="C580">
        <v>16500</v>
      </c>
      <c r="D580">
        <v>10881</v>
      </c>
      <c r="E580" t="str">
        <f>IF(OR(master_invoice[[#This Row],[jumlah]]&gt;$J$2+$J$4,master_invoice[[#This Row],[jumlah]]&lt;$J$2-$J$4),"Outlier","Normal")</f>
        <v>Normal</v>
      </c>
      <c r="F580" t="str">
        <f>IF(OR(master_invoice[[#This Row],[jumlah]]&gt;$J$7+$J$8,master_invoice[[#This Row],[jumlah]]&lt;$J$6-$J$8),"Outlier","Normal")</f>
        <v>Normal</v>
      </c>
      <c r="G580" t="str">
        <f>LEFT(master_invoice[[#This Row],[jumlah]],1)</f>
        <v>1</v>
      </c>
    </row>
    <row r="581" spans="1:7" x14ac:dyDescent="0.4">
      <c r="A581" s="1" t="s">
        <v>577</v>
      </c>
      <c r="B581" s="2">
        <v>38228</v>
      </c>
      <c r="C581">
        <v>34100</v>
      </c>
      <c r="D581">
        <v>10874</v>
      </c>
      <c r="E581" t="str">
        <f>IF(OR(master_invoice[[#This Row],[jumlah]]&gt;$J$2+$J$4,master_invoice[[#This Row],[jumlah]]&lt;$J$2-$J$4),"Outlier","Normal")</f>
        <v>Normal</v>
      </c>
      <c r="F581" t="str">
        <f>IF(OR(master_invoice[[#This Row],[jumlah]]&gt;$J$7+$J$8,master_invoice[[#This Row],[jumlah]]&lt;$J$6-$J$8),"Outlier","Normal")</f>
        <v>Normal</v>
      </c>
      <c r="G581" t="str">
        <f>LEFT(master_invoice[[#This Row],[jumlah]],1)</f>
        <v>3</v>
      </c>
    </row>
    <row r="582" spans="1:7" x14ac:dyDescent="0.4">
      <c r="A582" s="1" t="s">
        <v>578</v>
      </c>
      <c r="B582" s="2">
        <v>38232</v>
      </c>
      <c r="C582">
        <v>48527</v>
      </c>
      <c r="D582">
        <v>10863</v>
      </c>
      <c r="E582" t="str">
        <f>IF(OR(master_invoice[[#This Row],[jumlah]]&gt;$J$2+$J$4,master_invoice[[#This Row],[jumlah]]&lt;$J$2-$J$4),"Outlier","Normal")</f>
        <v>Normal</v>
      </c>
      <c r="F582" t="str">
        <f>IF(OR(master_invoice[[#This Row],[jumlah]]&gt;$J$7+$J$8,master_invoice[[#This Row],[jumlah]]&lt;$J$6-$J$8),"Outlier","Normal")</f>
        <v>Normal</v>
      </c>
      <c r="G582" t="str">
        <f>LEFT(master_invoice[[#This Row],[jumlah]],1)</f>
        <v>4</v>
      </c>
    </row>
    <row r="583" spans="1:7" x14ac:dyDescent="0.4">
      <c r="A583" s="1" t="s">
        <v>579</v>
      </c>
      <c r="B583" s="2">
        <v>38234</v>
      </c>
      <c r="C583">
        <v>62500</v>
      </c>
      <c r="D583">
        <v>10853</v>
      </c>
      <c r="E583" t="str">
        <f>IF(OR(master_invoice[[#This Row],[jumlah]]&gt;$J$2+$J$4,master_invoice[[#This Row],[jumlah]]&lt;$J$2-$J$4),"Outlier","Normal")</f>
        <v>Normal</v>
      </c>
      <c r="F583" t="str">
        <f>IF(OR(master_invoice[[#This Row],[jumlah]]&gt;$J$7+$J$8,master_invoice[[#This Row],[jumlah]]&lt;$J$6-$J$8),"Outlier","Normal")</f>
        <v>Normal</v>
      </c>
      <c r="G583" t="str">
        <f>LEFT(master_invoice[[#This Row],[jumlah]],1)</f>
        <v>6</v>
      </c>
    </row>
    <row r="584" spans="1:7" x14ac:dyDescent="0.4">
      <c r="A584" s="1" t="s">
        <v>580</v>
      </c>
      <c r="B584" s="2">
        <v>38236</v>
      </c>
      <c r="C584">
        <v>78051</v>
      </c>
      <c r="D584">
        <v>10875</v>
      </c>
      <c r="E584" t="str">
        <f>IF(OR(master_invoice[[#This Row],[jumlah]]&gt;$J$2+$J$4,master_invoice[[#This Row],[jumlah]]&lt;$J$2-$J$4),"Outlier","Normal")</f>
        <v>Normal</v>
      </c>
      <c r="F584" t="str">
        <f>IF(OR(master_invoice[[#This Row],[jumlah]]&gt;$J$7+$J$8,master_invoice[[#This Row],[jumlah]]&lt;$J$6-$J$8),"Outlier","Normal")</f>
        <v>Normal</v>
      </c>
      <c r="G584" t="str">
        <f>LEFT(master_invoice[[#This Row],[jumlah]],1)</f>
        <v>7</v>
      </c>
    </row>
    <row r="585" spans="1:7" x14ac:dyDescent="0.4">
      <c r="A585" s="1" t="s">
        <v>581</v>
      </c>
      <c r="B585" s="2">
        <v>38237</v>
      </c>
      <c r="C585">
        <v>217715</v>
      </c>
      <c r="D585">
        <v>10871</v>
      </c>
      <c r="E585" t="str">
        <f>IF(OR(master_invoice[[#This Row],[jumlah]]&gt;$J$2+$J$4,master_invoice[[#This Row],[jumlah]]&lt;$J$2-$J$4),"Outlier","Normal")</f>
        <v>Normal</v>
      </c>
      <c r="F585" t="str">
        <f>IF(OR(master_invoice[[#This Row],[jumlah]]&gt;$J$7+$J$8,master_invoice[[#This Row],[jumlah]]&lt;$J$6-$J$8),"Outlier","Normal")</f>
        <v>Normal</v>
      </c>
      <c r="G585" t="str">
        <f>LEFT(master_invoice[[#This Row],[jumlah]],1)</f>
        <v>2</v>
      </c>
    </row>
    <row r="586" spans="1:7" x14ac:dyDescent="0.4">
      <c r="A586" s="1" t="s">
        <v>582</v>
      </c>
      <c r="B586" s="2">
        <v>38238</v>
      </c>
      <c r="C586">
        <v>10824</v>
      </c>
      <c r="D586">
        <v>10867</v>
      </c>
      <c r="E586" t="str">
        <f>IF(OR(master_invoice[[#This Row],[jumlah]]&gt;$J$2+$J$4,master_invoice[[#This Row],[jumlah]]&lt;$J$2-$J$4),"Outlier","Normal")</f>
        <v>Normal</v>
      </c>
      <c r="F586" t="str">
        <f>IF(OR(master_invoice[[#This Row],[jumlah]]&gt;$J$7+$J$8,master_invoice[[#This Row],[jumlah]]&lt;$J$6-$J$8),"Outlier","Normal")</f>
        <v>Normal</v>
      </c>
      <c r="G586" t="str">
        <f>LEFT(master_invoice[[#This Row],[jumlah]],1)</f>
        <v>1</v>
      </c>
    </row>
    <row r="587" spans="1:7" x14ac:dyDescent="0.4">
      <c r="A587" s="1" t="s">
        <v>583</v>
      </c>
      <c r="B587" s="2">
        <v>38239</v>
      </c>
      <c r="C587">
        <v>109620</v>
      </c>
      <c r="D587">
        <v>10866</v>
      </c>
      <c r="E587" t="str">
        <f>IF(OR(master_invoice[[#This Row],[jumlah]]&gt;$J$2+$J$4,master_invoice[[#This Row],[jumlah]]&lt;$J$2-$J$4),"Outlier","Normal")</f>
        <v>Normal</v>
      </c>
      <c r="F587" t="str">
        <f>IF(OR(master_invoice[[#This Row],[jumlah]]&gt;$J$7+$J$8,master_invoice[[#This Row],[jumlah]]&lt;$J$6-$J$8),"Outlier","Normal")</f>
        <v>Normal</v>
      </c>
      <c r="G587" t="str">
        <f>LEFT(master_invoice[[#This Row],[jumlah]],1)</f>
        <v>1</v>
      </c>
    </row>
    <row r="588" spans="1:7" x14ac:dyDescent="0.4">
      <c r="A588" s="1" t="s">
        <v>584</v>
      </c>
      <c r="B588" s="2">
        <v>38240</v>
      </c>
      <c r="C588">
        <v>1191876</v>
      </c>
      <c r="D588">
        <v>10897</v>
      </c>
      <c r="E588" t="str">
        <f>IF(OR(master_invoice[[#This Row],[jumlah]]&gt;$J$2+$J$4,master_invoice[[#This Row],[jumlah]]&lt;$J$2-$J$4),"Outlier","Normal")</f>
        <v>Outlier</v>
      </c>
      <c r="F588" t="str">
        <f>IF(OR(master_invoice[[#This Row],[jumlah]]&gt;$J$7+$J$8,master_invoice[[#This Row],[jumlah]]&lt;$J$6-$J$8),"Outlier","Normal")</f>
        <v>Outlier</v>
      </c>
      <c r="G588" t="str">
        <f>LEFT(master_invoice[[#This Row],[jumlah]],1)</f>
        <v>1</v>
      </c>
    </row>
    <row r="589" spans="1:7" x14ac:dyDescent="0.4">
      <c r="A589" s="1" t="s">
        <v>585</v>
      </c>
      <c r="B589" s="2">
        <v>38245</v>
      </c>
      <c r="C589">
        <v>120900</v>
      </c>
      <c r="D589">
        <v>10885</v>
      </c>
      <c r="E589" t="str">
        <f>IF(OR(master_invoice[[#This Row],[jumlah]]&gt;$J$2+$J$4,master_invoice[[#This Row],[jumlah]]&lt;$J$2-$J$4),"Outlier","Normal")</f>
        <v>Normal</v>
      </c>
      <c r="F589" t="str">
        <f>IF(OR(master_invoice[[#This Row],[jumlah]]&gt;$J$7+$J$8,master_invoice[[#This Row],[jumlah]]&lt;$J$6-$J$8),"Outlier","Normal")</f>
        <v>Normal</v>
      </c>
      <c r="G589" t="str">
        <f>LEFT(master_invoice[[#This Row],[jumlah]],1)</f>
        <v>1</v>
      </c>
    </row>
    <row r="590" spans="1:7" x14ac:dyDescent="0.4">
      <c r="A590" s="1" t="s">
        <v>586</v>
      </c>
      <c r="B590" s="2">
        <v>38245</v>
      </c>
      <c r="C590">
        <v>82555</v>
      </c>
      <c r="D590">
        <v>10896</v>
      </c>
      <c r="E590" t="str">
        <f>IF(OR(master_invoice[[#This Row],[jumlah]]&gt;$J$2+$J$4,master_invoice[[#This Row],[jumlah]]&lt;$J$2-$J$4),"Outlier","Normal")</f>
        <v>Normal</v>
      </c>
      <c r="F590" t="str">
        <f>IF(OR(master_invoice[[#This Row],[jumlah]]&gt;$J$7+$J$8,master_invoice[[#This Row],[jumlah]]&lt;$J$6-$J$8),"Outlier","Normal")</f>
        <v>Normal</v>
      </c>
      <c r="G590" t="str">
        <f>LEFT(master_invoice[[#This Row],[jumlah]],1)</f>
        <v>8</v>
      </c>
    </row>
    <row r="591" spans="1:7" x14ac:dyDescent="0.4">
      <c r="A591" s="1" t="s">
        <v>587</v>
      </c>
      <c r="B591" s="2">
        <v>38246</v>
      </c>
      <c r="C591">
        <v>209000</v>
      </c>
      <c r="D591">
        <v>10892</v>
      </c>
      <c r="E591" t="str">
        <f>IF(OR(master_invoice[[#This Row],[jumlah]]&gt;$J$2+$J$4,master_invoice[[#This Row],[jumlah]]&lt;$J$2-$J$4),"Outlier","Normal")</f>
        <v>Normal</v>
      </c>
      <c r="F591" t="str">
        <f>IF(OR(master_invoice[[#This Row],[jumlah]]&gt;$J$7+$J$8,master_invoice[[#This Row],[jumlah]]&lt;$J$6-$J$8),"Outlier","Normal")</f>
        <v>Normal</v>
      </c>
      <c r="G591" t="str">
        <f>LEFT(master_invoice[[#This Row],[jumlah]],1)</f>
        <v>2</v>
      </c>
    </row>
    <row r="592" spans="1:7" x14ac:dyDescent="0.4">
      <c r="A592" s="1" t="s">
        <v>588</v>
      </c>
      <c r="B592" s="2">
        <v>38249</v>
      </c>
      <c r="C592">
        <v>211266</v>
      </c>
      <c r="D592">
        <v>10868</v>
      </c>
      <c r="E592" t="str">
        <f>IF(OR(master_invoice[[#This Row],[jumlah]]&gt;$J$2+$J$4,master_invoice[[#This Row],[jumlah]]&lt;$J$2-$J$4),"Outlier","Normal")</f>
        <v>Normal</v>
      </c>
      <c r="F592" t="str">
        <f>IF(OR(master_invoice[[#This Row],[jumlah]]&gt;$J$7+$J$8,master_invoice[[#This Row],[jumlah]]&lt;$J$6-$J$8),"Outlier","Normal")</f>
        <v>Normal</v>
      </c>
      <c r="G592" t="str">
        <f>LEFT(master_invoice[[#This Row],[jumlah]],1)</f>
        <v>2</v>
      </c>
    </row>
    <row r="593" spans="1:7" x14ac:dyDescent="0.4">
      <c r="A593" s="1" t="s">
        <v>589</v>
      </c>
      <c r="B593" s="2">
        <v>38249</v>
      </c>
      <c r="C593">
        <v>344025</v>
      </c>
      <c r="D593">
        <v>10886</v>
      </c>
      <c r="E593" t="str">
        <f>IF(OR(master_invoice[[#This Row],[jumlah]]&gt;$J$2+$J$4,master_invoice[[#This Row],[jumlah]]&lt;$J$2-$J$4),"Outlier","Normal")</f>
        <v>Normal</v>
      </c>
      <c r="F593" t="str">
        <f>IF(OR(master_invoice[[#This Row],[jumlah]]&gt;$J$7+$J$8,master_invoice[[#This Row],[jumlah]]&lt;$J$6-$J$8),"Outlier","Normal")</f>
        <v>Normal</v>
      </c>
      <c r="G593" t="str">
        <f>LEFT(master_invoice[[#This Row],[jumlah]],1)</f>
        <v>3</v>
      </c>
    </row>
    <row r="594" spans="1:7" x14ac:dyDescent="0.4">
      <c r="A594" s="1" t="s">
        <v>590</v>
      </c>
      <c r="B594" s="2">
        <v>38252</v>
      </c>
      <c r="C594">
        <v>1802625</v>
      </c>
      <c r="D594">
        <v>10865</v>
      </c>
      <c r="E594" t="str">
        <f>IF(OR(master_invoice[[#This Row],[jumlah]]&gt;$J$2+$J$4,master_invoice[[#This Row],[jumlah]]&lt;$J$2-$J$4),"Outlier","Normal")</f>
        <v>Outlier</v>
      </c>
      <c r="F594" t="str">
        <f>IF(OR(master_invoice[[#This Row],[jumlah]]&gt;$J$7+$J$8,master_invoice[[#This Row],[jumlah]]&lt;$J$6-$J$8),"Outlier","Normal")</f>
        <v>Outlier</v>
      </c>
      <c r="G594" t="str">
        <f>LEFT(master_invoice[[#This Row],[jumlah]],1)</f>
        <v>1</v>
      </c>
    </row>
    <row r="595" spans="1:7" x14ac:dyDescent="0.4">
      <c r="A595" s="1" t="s">
        <v>591</v>
      </c>
      <c r="B595" s="2">
        <v>38253</v>
      </c>
      <c r="C595">
        <v>94611</v>
      </c>
      <c r="D595">
        <v>10890</v>
      </c>
      <c r="E595" t="str">
        <f>IF(OR(master_invoice[[#This Row],[jumlah]]&gt;$J$2+$J$4,master_invoice[[#This Row],[jumlah]]&lt;$J$2-$J$4),"Outlier","Normal")</f>
        <v>Normal</v>
      </c>
      <c r="F595" t="str">
        <f>IF(OR(master_invoice[[#This Row],[jumlah]]&gt;$J$7+$J$8,master_invoice[[#This Row],[jumlah]]&lt;$J$6-$J$8),"Outlier","Normal")</f>
        <v>Normal</v>
      </c>
      <c r="G595" t="str">
        <f>LEFT(master_invoice[[#This Row],[jumlah]],1)</f>
        <v>9</v>
      </c>
    </row>
    <row r="596" spans="1:7" x14ac:dyDescent="0.4">
      <c r="A596" s="1" t="s">
        <v>592</v>
      </c>
      <c r="B596" s="2">
        <v>38255</v>
      </c>
      <c r="C596">
        <v>17600</v>
      </c>
      <c r="D596">
        <v>10870</v>
      </c>
      <c r="E596" t="str">
        <f>IF(OR(master_invoice[[#This Row],[jumlah]]&gt;$J$2+$J$4,master_invoice[[#This Row],[jumlah]]&lt;$J$2-$J$4),"Outlier","Normal")</f>
        <v>Normal</v>
      </c>
      <c r="F596" t="str">
        <f>IF(OR(master_invoice[[#This Row],[jumlah]]&gt;$J$7+$J$8,master_invoice[[#This Row],[jumlah]]&lt;$J$6-$J$8),"Outlier","Normal")</f>
        <v>Normal</v>
      </c>
      <c r="G596" t="str">
        <f>LEFT(master_invoice[[#This Row],[jumlah]],1)</f>
        <v>1</v>
      </c>
    </row>
    <row r="597" spans="1:7" x14ac:dyDescent="0.4">
      <c r="A597" s="1" t="s">
        <v>593</v>
      </c>
      <c r="B597" s="2">
        <v>38255</v>
      </c>
      <c r="C597">
        <v>37048</v>
      </c>
      <c r="D597">
        <v>10873</v>
      </c>
      <c r="E597" t="str">
        <f>IF(OR(master_invoice[[#This Row],[jumlah]]&gt;$J$2+$J$4,master_invoice[[#This Row],[jumlah]]&lt;$J$2-$J$4),"Outlier","Normal")</f>
        <v>Normal</v>
      </c>
      <c r="F597" t="str">
        <f>IF(OR(master_invoice[[#This Row],[jumlah]]&gt;$J$7+$J$8,master_invoice[[#This Row],[jumlah]]&lt;$J$6-$J$8),"Outlier","Normal")</f>
        <v>Normal</v>
      </c>
      <c r="G597" t="str">
        <f>LEFT(master_invoice[[#This Row],[jumlah]],1)</f>
        <v>3</v>
      </c>
    </row>
    <row r="598" spans="1:7" x14ac:dyDescent="0.4">
      <c r="A598" s="1" t="s">
        <v>594</v>
      </c>
      <c r="B598" s="2">
        <v>38256</v>
      </c>
      <c r="C598">
        <v>100870</v>
      </c>
      <c r="D598">
        <v>10876</v>
      </c>
      <c r="E598" t="str">
        <f>IF(OR(master_invoice[[#This Row],[jumlah]]&gt;$J$2+$J$4,master_invoice[[#This Row],[jumlah]]&lt;$J$2-$J$4),"Outlier","Normal")</f>
        <v>Normal</v>
      </c>
      <c r="F598" t="str">
        <f>IF(OR(master_invoice[[#This Row],[jumlah]]&gt;$J$7+$J$8,master_invoice[[#This Row],[jumlah]]&lt;$J$6-$J$8),"Outlier","Normal")</f>
        <v>Normal</v>
      </c>
      <c r="G598" t="str">
        <f>LEFT(master_invoice[[#This Row],[jumlah]],1)</f>
        <v>1</v>
      </c>
    </row>
    <row r="599" spans="1:7" x14ac:dyDescent="0.4">
      <c r="A599" s="1" t="s">
        <v>595</v>
      </c>
      <c r="B599" s="2">
        <v>38257</v>
      </c>
      <c r="C599">
        <v>169290</v>
      </c>
      <c r="D599">
        <v>10878</v>
      </c>
      <c r="E599" t="str">
        <f>IF(OR(master_invoice[[#This Row],[jumlah]]&gt;$J$2+$J$4,master_invoice[[#This Row],[jumlah]]&lt;$J$2-$J$4),"Outlier","Normal")</f>
        <v>Normal</v>
      </c>
      <c r="F599" t="str">
        <f>IF(OR(master_invoice[[#This Row],[jumlah]]&gt;$J$7+$J$8,master_invoice[[#This Row],[jumlah]]&lt;$J$6-$J$8),"Outlier","Normal")</f>
        <v>Normal</v>
      </c>
      <c r="G599" t="str">
        <f>LEFT(master_invoice[[#This Row],[jumlah]],1)</f>
        <v>1</v>
      </c>
    </row>
    <row r="600" spans="1:7" x14ac:dyDescent="0.4">
      <c r="A600" s="1" t="s">
        <v>596</v>
      </c>
      <c r="B600" s="2">
        <v>38258</v>
      </c>
      <c r="C600">
        <v>226431</v>
      </c>
      <c r="D600">
        <v>10872</v>
      </c>
      <c r="E600" t="str">
        <f>IF(OR(master_invoice[[#This Row],[jumlah]]&gt;$J$2+$J$4,master_invoice[[#This Row],[jumlah]]&lt;$J$2-$J$4),"Outlier","Normal")</f>
        <v>Normal</v>
      </c>
      <c r="F600" t="str">
        <f>IF(OR(master_invoice[[#This Row],[jumlah]]&gt;$J$7+$J$8,master_invoice[[#This Row],[jumlah]]&lt;$J$6-$J$8),"Outlier","Normal")</f>
        <v>Normal</v>
      </c>
      <c r="G600" t="str">
        <f>LEFT(master_invoice[[#This Row],[jumlah]],1)</f>
        <v>2</v>
      </c>
    </row>
    <row r="601" spans="1:7" x14ac:dyDescent="0.4">
      <c r="A601" s="1" t="s">
        <v>597</v>
      </c>
      <c r="B601" s="2">
        <v>38259</v>
      </c>
      <c r="C601">
        <v>179300</v>
      </c>
      <c r="D601">
        <v>10869</v>
      </c>
      <c r="E601" t="str">
        <f>IF(OR(master_invoice[[#This Row],[jumlah]]&gt;$J$2+$J$4,master_invoice[[#This Row],[jumlah]]&lt;$J$2-$J$4),"Outlier","Normal")</f>
        <v>Normal</v>
      </c>
      <c r="F601" t="str">
        <f>IF(OR(master_invoice[[#This Row],[jumlah]]&gt;$J$7+$J$8,master_invoice[[#This Row],[jumlah]]&lt;$J$6-$J$8),"Outlier","Normal")</f>
        <v>Normal</v>
      </c>
      <c r="G601" t="str">
        <f>LEFT(master_invoice[[#This Row],[jumlah]],1)</f>
        <v>1</v>
      </c>
    </row>
    <row r="602" spans="1:7" x14ac:dyDescent="0.4">
      <c r="A602" s="1" t="s">
        <v>598</v>
      </c>
      <c r="B602" s="2">
        <v>38259</v>
      </c>
      <c r="C602">
        <v>1251800</v>
      </c>
      <c r="D602">
        <v>10889</v>
      </c>
      <c r="E602" t="str">
        <f>IF(OR(master_invoice[[#This Row],[jumlah]]&gt;$J$2+$J$4,master_invoice[[#This Row],[jumlah]]&lt;$J$2-$J$4),"Outlier","Normal")</f>
        <v>Outlier</v>
      </c>
      <c r="F602" t="str">
        <f>IF(OR(master_invoice[[#This Row],[jumlah]]&gt;$J$7+$J$8,master_invoice[[#This Row],[jumlah]]&lt;$J$6-$J$8),"Outlier","Normal")</f>
        <v>Outlier</v>
      </c>
      <c r="G602" t="str">
        <f>LEFT(master_invoice[[#This Row],[jumlah]],1)</f>
        <v>1</v>
      </c>
    </row>
    <row r="603" spans="1:7" x14ac:dyDescent="0.4">
      <c r="A603" s="1" t="s">
        <v>599</v>
      </c>
      <c r="B603" s="2">
        <v>38259</v>
      </c>
      <c r="C603">
        <v>102795</v>
      </c>
      <c r="D603">
        <v>10901</v>
      </c>
      <c r="E603" t="str">
        <f>IF(OR(master_invoice[[#This Row],[jumlah]]&gt;$J$2+$J$4,master_invoice[[#This Row],[jumlah]]&lt;$J$2-$J$4),"Outlier","Normal")</f>
        <v>Normal</v>
      </c>
      <c r="F603" t="str">
        <f>IF(OR(master_invoice[[#This Row],[jumlah]]&gt;$J$7+$J$8,master_invoice[[#This Row],[jumlah]]&lt;$J$6-$J$8),"Outlier","Normal")</f>
        <v>Normal</v>
      </c>
      <c r="G603" t="str">
        <f>LEFT(master_invoice[[#This Row],[jumlah]],1)</f>
        <v>1</v>
      </c>
    </row>
    <row r="604" spans="1:7" x14ac:dyDescent="0.4">
      <c r="A604" s="1" t="s">
        <v>600</v>
      </c>
      <c r="B604" s="2">
        <v>38259</v>
      </c>
      <c r="C604">
        <v>34200</v>
      </c>
      <c r="D604">
        <v>10905</v>
      </c>
      <c r="E604" t="str">
        <f>IF(OR(master_invoice[[#This Row],[jumlah]]&gt;$J$2+$J$4,master_invoice[[#This Row],[jumlah]]&lt;$J$2-$J$4),"Outlier","Normal")</f>
        <v>Normal</v>
      </c>
      <c r="F604" t="str">
        <f>IF(OR(master_invoice[[#This Row],[jumlah]]&gt;$J$7+$J$8,master_invoice[[#This Row],[jumlah]]&lt;$J$6-$J$8),"Outlier","Normal")</f>
        <v>Normal</v>
      </c>
      <c r="G604" t="str">
        <f>LEFT(master_invoice[[#This Row],[jumlah]],1)</f>
        <v>3</v>
      </c>
    </row>
    <row r="605" spans="1:7" x14ac:dyDescent="0.4">
      <c r="A605" s="1" t="s">
        <v>601</v>
      </c>
      <c r="B605" s="2">
        <v>38264</v>
      </c>
      <c r="C605">
        <v>3713</v>
      </c>
      <c r="D605">
        <v>10900</v>
      </c>
      <c r="E605" t="str">
        <f>IF(OR(master_invoice[[#This Row],[jumlah]]&gt;$J$2+$J$4,master_invoice[[#This Row],[jumlah]]&lt;$J$2-$J$4),"Outlier","Normal")</f>
        <v>Normal</v>
      </c>
      <c r="F605" t="str">
        <f>IF(OR(master_invoice[[#This Row],[jumlah]]&gt;$J$7+$J$8,master_invoice[[#This Row],[jumlah]]&lt;$J$6-$J$8),"Outlier","Normal")</f>
        <v>Normal</v>
      </c>
      <c r="G605" t="str">
        <f>LEFT(master_invoice[[#This Row],[jumlah]],1)</f>
        <v>3</v>
      </c>
    </row>
    <row r="606" spans="1:7" x14ac:dyDescent="0.4">
      <c r="A606" s="1" t="s">
        <v>602</v>
      </c>
      <c r="B606" s="2">
        <v>38265</v>
      </c>
      <c r="C606">
        <v>98190</v>
      </c>
      <c r="D606">
        <v>10882</v>
      </c>
      <c r="E606" t="str">
        <f>IF(OR(master_invoice[[#This Row],[jumlah]]&gt;$J$2+$J$4,master_invoice[[#This Row],[jumlah]]&lt;$J$2-$J$4),"Outlier","Normal")</f>
        <v>Normal</v>
      </c>
      <c r="F606" t="str">
        <f>IF(OR(master_invoice[[#This Row],[jumlah]]&gt;$J$7+$J$8,master_invoice[[#This Row],[jumlah]]&lt;$J$6-$J$8),"Outlier","Normal")</f>
        <v>Normal</v>
      </c>
      <c r="G606" t="str">
        <f>LEFT(master_invoice[[#This Row],[jumlah]],1)</f>
        <v>9</v>
      </c>
    </row>
    <row r="607" spans="1:7" x14ac:dyDescent="0.4">
      <c r="A607" s="1" t="s">
        <v>603</v>
      </c>
      <c r="B607" s="2">
        <v>38265</v>
      </c>
      <c r="C607">
        <v>605232</v>
      </c>
      <c r="D607">
        <v>10893</v>
      </c>
      <c r="E607" t="str">
        <f>IF(OR(master_invoice[[#This Row],[jumlah]]&gt;$J$2+$J$4,master_invoice[[#This Row],[jumlah]]&lt;$J$2-$J$4),"Outlier","Normal")</f>
        <v>Normal</v>
      </c>
      <c r="F607" t="str">
        <f>IF(OR(master_invoice[[#This Row],[jumlah]]&gt;$J$7+$J$8,master_invoice[[#This Row],[jumlah]]&lt;$J$6-$J$8),"Outlier","Normal")</f>
        <v>Outlier</v>
      </c>
      <c r="G607" t="str">
        <f>LEFT(master_invoice[[#This Row],[jumlah]],1)</f>
        <v>6</v>
      </c>
    </row>
    <row r="608" spans="1:7" x14ac:dyDescent="0.4">
      <c r="A608" s="1" t="s">
        <v>604</v>
      </c>
      <c r="B608" s="2">
        <v>38265</v>
      </c>
      <c r="C608">
        <v>13464</v>
      </c>
      <c r="D608">
        <v>10899</v>
      </c>
      <c r="E608" t="str">
        <f>IF(OR(master_invoice[[#This Row],[jumlah]]&gt;$J$2+$J$4,master_invoice[[#This Row],[jumlah]]&lt;$J$2-$J$4),"Outlier","Normal")</f>
        <v>Normal</v>
      </c>
      <c r="F608" t="str">
        <f>IF(OR(master_invoice[[#This Row],[jumlah]]&gt;$J$7+$J$8,master_invoice[[#This Row],[jumlah]]&lt;$J$6-$J$8),"Outlier","Normal")</f>
        <v>Normal</v>
      </c>
      <c r="G608" t="str">
        <f>LEFT(master_invoice[[#This Row],[jumlah]],1)</f>
        <v>1</v>
      </c>
    </row>
    <row r="609" spans="1:7" x14ac:dyDescent="0.4">
      <c r="A609" s="1" t="s">
        <v>605</v>
      </c>
      <c r="B609" s="2">
        <v>38268</v>
      </c>
      <c r="C609">
        <v>36893</v>
      </c>
      <c r="D609">
        <v>10891</v>
      </c>
      <c r="E609" t="str">
        <f>IF(OR(master_invoice[[#This Row],[jumlah]]&gt;$J$2+$J$4,master_invoice[[#This Row],[jumlah]]&lt;$J$2-$J$4),"Outlier","Normal")</f>
        <v>Normal</v>
      </c>
      <c r="F609" t="str">
        <f>IF(OR(master_invoice[[#This Row],[jumlah]]&gt;$J$7+$J$8,master_invoice[[#This Row],[jumlah]]&lt;$J$6-$J$8),"Outlier","Normal")</f>
        <v>Normal</v>
      </c>
      <c r="G609" t="str">
        <f>LEFT(master_invoice[[#This Row],[jumlah]],1)</f>
        <v>3</v>
      </c>
    </row>
    <row r="610" spans="1:7" x14ac:dyDescent="0.4">
      <c r="A610" s="1" t="s">
        <v>606</v>
      </c>
      <c r="B610" s="2">
        <v>38269</v>
      </c>
      <c r="C610">
        <v>66550</v>
      </c>
      <c r="D610">
        <v>10888</v>
      </c>
      <c r="E610" t="str">
        <f>IF(OR(master_invoice[[#This Row],[jumlah]]&gt;$J$2+$J$4,master_invoice[[#This Row],[jumlah]]&lt;$J$2-$J$4),"Outlier","Normal")</f>
        <v>Normal</v>
      </c>
      <c r="F610" t="str">
        <f>IF(OR(master_invoice[[#This Row],[jumlah]]&gt;$J$7+$J$8,master_invoice[[#This Row],[jumlah]]&lt;$J$6-$J$8),"Outlier","Normal")</f>
        <v>Normal</v>
      </c>
      <c r="G610" t="str">
        <f>LEFT(master_invoice[[#This Row],[jumlah]],1)</f>
        <v>6</v>
      </c>
    </row>
    <row r="611" spans="1:7" x14ac:dyDescent="0.4">
      <c r="A611" s="1" t="s">
        <v>607</v>
      </c>
      <c r="B611" s="2">
        <v>38269</v>
      </c>
      <c r="C611">
        <v>701734</v>
      </c>
      <c r="D611">
        <v>10895</v>
      </c>
      <c r="E611" t="str">
        <f>IF(OR(master_invoice[[#This Row],[jumlah]]&gt;$J$2+$J$4,master_invoice[[#This Row],[jumlah]]&lt;$J$2-$J$4),"Outlier","Normal")</f>
        <v>Normal</v>
      </c>
      <c r="F611" t="str">
        <f>IF(OR(master_invoice[[#This Row],[jumlah]]&gt;$J$7+$J$8,master_invoice[[#This Row],[jumlah]]&lt;$J$6-$J$8),"Outlier","Normal")</f>
        <v>Outlier</v>
      </c>
      <c r="G611" t="str">
        <f>LEFT(master_invoice[[#This Row],[jumlah]],1)</f>
        <v>7</v>
      </c>
    </row>
    <row r="612" spans="1:7" x14ac:dyDescent="0.4">
      <c r="A612" s="1" t="s">
        <v>608</v>
      </c>
      <c r="B612" s="2">
        <v>38270</v>
      </c>
      <c r="C612">
        <v>84563</v>
      </c>
      <c r="D612">
        <v>10913</v>
      </c>
      <c r="E612" t="str">
        <f>IF(OR(master_invoice[[#This Row],[jumlah]]&gt;$J$2+$J$4,master_invoice[[#This Row],[jumlah]]&lt;$J$2-$J$4),"Outlier","Normal")</f>
        <v>Normal</v>
      </c>
      <c r="F612" t="str">
        <f>IF(OR(master_invoice[[#This Row],[jumlah]]&gt;$J$7+$J$8,master_invoice[[#This Row],[jumlah]]&lt;$J$6-$J$8),"Outlier","Normal")</f>
        <v>Normal</v>
      </c>
      <c r="G612" t="str">
        <f>LEFT(master_invoice[[#This Row],[jumlah]],1)</f>
        <v>8</v>
      </c>
    </row>
    <row r="613" spans="1:7" x14ac:dyDescent="0.4">
      <c r="A613" s="1" t="s">
        <v>609</v>
      </c>
      <c r="B613" s="2">
        <v>38271</v>
      </c>
      <c r="C613">
        <v>3300</v>
      </c>
      <c r="D613">
        <v>10898</v>
      </c>
      <c r="E613" t="str">
        <f>IF(OR(master_invoice[[#This Row],[jumlah]]&gt;$J$2+$J$4,master_invoice[[#This Row],[jumlah]]&lt;$J$2-$J$4),"Outlier","Normal")</f>
        <v>Normal</v>
      </c>
      <c r="F613" t="str">
        <f>IF(OR(master_invoice[[#This Row],[jumlah]]&gt;$J$7+$J$8,master_invoice[[#This Row],[jumlah]]&lt;$J$6-$J$8),"Outlier","Normal")</f>
        <v>Normal</v>
      </c>
      <c r="G613" t="str">
        <f>LEFT(master_invoice[[#This Row],[jumlah]],1)</f>
        <v>3</v>
      </c>
    </row>
    <row r="614" spans="1:7" x14ac:dyDescent="0.4">
      <c r="A614" s="1" t="s">
        <v>610</v>
      </c>
      <c r="B614" s="2">
        <v>38272</v>
      </c>
      <c r="C614">
        <v>42750</v>
      </c>
      <c r="D614">
        <v>10906</v>
      </c>
      <c r="E614" t="str">
        <f>IF(OR(master_invoice[[#This Row],[jumlah]]&gt;$J$2+$J$4,master_invoice[[#This Row],[jumlah]]&lt;$J$2-$J$4),"Outlier","Normal")</f>
        <v>Normal</v>
      </c>
      <c r="F614" t="str">
        <f>IF(OR(master_invoice[[#This Row],[jumlah]]&gt;$J$7+$J$8,master_invoice[[#This Row],[jumlah]]&lt;$J$6-$J$8),"Outlier","Normal")</f>
        <v>Normal</v>
      </c>
      <c r="G614" t="str">
        <f>LEFT(master_invoice[[#This Row],[jumlah]],1)</f>
        <v>4</v>
      </c>
    </row>
    <row r="615" spans="1:7" x14ac:dyDescent="0.4">
      <c r="A615" s="1" t="s">
        <v>611</v>
      </c>
      <c r="B615" s="2">
        <v>38276</v>
      </c>
      <c r="C615">
        <v>7700</v>
      </c>
      <c r="D615">
        <v>10887</v>
      </c>
      <c r="E615" t="str">
        <f>IF(OR(master_invoice[[#This Row],[jumlah]]&gt;$J$2+$J$4,master_invoice[[#This Row],[jumlah]]&lt;$J$2-$J$4),"Outlier","Normal")</f>
        <v>Normal</v>
      </c>
      <c r="F615" t="str">
        <f>IF(OR(master_invoice[[#This Row],[jumlah]]&gt;$J$7+$J$8,master_invoice[[#This Row],[jumlah]]&lt;$J$6-$J$8),"Outlier","Normal")</f>
        <v>Normal</v>
      </c>
      <c r="G615" t="str">
        <f>LEFT(master_invoice[[#This Row],[jumlah]],1)</f>
        <v>7</v>
      </c>
    </row>
    <row r="616" spans="1:7" x14ac:dyDescent="0.4">
      <c r="A616" s="1" t="s">
        <v>612</v>
      </c>
      <c r="B616" s="2">
        <v>38279</v>
      </c>
      <c r="C616">
        <v>151588</v>
      </c>
      <c r="D616">
        <v>10884</v>
      </c>
      <c r="E616" t="str">
        <f>IF(OR(master_invoice[[#This Row],[jumlah]]&gt;$J$2+$J$4,master_invoice[[#This Row],[jumlah]]&lt;$J$2-$J$4),"Outlier","Normal")</f>
        <v>Normal</v>
      </c>
      <c r="F616" t="str">
        <f>IF(OR(master_invoice[[#This Row],[jumlah]]&gt;$J$7+$J$8,master_invoice[[#This Row],[jumlah]]&lt;$J$6-$J$8),"Outlier","Normal")</f>
        <v>Normal</v>
      </c>
      <c r="G616" t="str">
        <f>LEFT(master_invoice[[#This Row],[jumlah]],1)</f>
        <v>1</v>
      </c>
    </row>
    <row r="617" spans="1:7" x14ac:dyDescent="0.4">
      <c r="A617" s="1" t="s">
        <v>613</v>
      </c>
      <c r="B617" s="2">
        <v>38279</v>
      </c>
      <c r="C617">
        <v>102526</v>
      </c>
      <c r="D617">
        <v>10903</v>
      </c>
      <c r="E617" t="str">
        <f>IF(OR(master_invoice[[#This Row],[jumlah]]&gt;$J$2+$J$4,master_invoice[[#This Row],[jumlah]]&lt;$J$2-$J$4),"Outlier","Normal")</f>
        <v>Normal</v>
      </c>
      <c r="F617" t="str">
        <f>IF(OR(master_invoice[[#This Row],[jumlah]]&gt;$J$7+$J$8,master_invoice[[#This Row],[jumlah]]&lt;$J$6-$J$8),"Outlier","Normal")</f>
        <v>Normal</v>
      </c>
      <c r="G617" t="str">
        <f>LEFT(master_invoice[[#This Row],[jumlah]],1)</f>
        <v>1</v>
      </c>
    </row>
    <row r="618" spans="1:7" x14ac:dyDescent="0.4">
      <c r="A618" s="1" t="s">
        <v>614</v>
      </c>
      <c r="B618" s="2">
        <v>38280</v>
      </c>
      <c r="C618">
        <v>74250</v>
      </c>
      <c r="D618">
        <v>10922</v>
      </c>
      <c r="E618" t="str">
        <f>IF(OR(master_invoice[[#This Row],[jumlah]]&gt;$J$2+$J$4,master_invoice[[#This Row],[jumlah]]&lt;$J$2-$J$4),"Outlier","Normal")</f>
        <v>Normal</v>
      </c>
      <c r="F618" t="str">
        <f>IF(OR(master_invoice[[#This Row],[jumlah]]&gt;$J$7+$J$8,master_invoice[[#This Row],[jumlah]]&lt;$J$6-$J$8),"Outlier","Normal")</f>
        <v>Normal</v>
      </c>
      <c r="G618" t="str">
        <f>LEFT(master_invoice[[#This Row],[jumlah]],1)</f>
        <v>7</v>
      </c>
    </row>
    <row r="619" spans="1:7" x14ac:dyDescent="0.4">
      <c r="A619" s="1" t="s">
        <v>615</v>
      </c>
      <c r="B619" s="2">
        <v>38281</v>
      </c>
      <c r="C619">
        <v>94977</v>
      </c>
      <c r="D619">
        <v>10902</v>
      </c>
      <c r="E619" t="str">
        <f>IF(OR(master_invoice[[#This Row],[jumlah]]&gt;$J$2+$J$4,master_invoice[[#This Row],[jumlah]]&lt;$J$2-$J$4),"Outlier","Normal")</f>
        <v>Normal</v>
      </c>
      <c r="F619" t="str">
        <f>IF(OR(master_invoice[[#This Row],[jumlah]]&gt;$J$7+$J$8,master_invoice[[#This Row],[jumlah]]&lt;$J$6-$J$8),"Outlier","Normal")</f>
        <v>Normal</v>
      </c>
      <c r="G619" t="str">
        <f>LEFT(master_invoice[[#This Row],[jumlah]],1)</f>
        <v>9</v>
      </c>
    </row>
    <row r="620" spans="1:7" x14ac:dyDescent="0.4">
      <c r="A620" s="1" t="s">
        <v>616</v>
      </c>
      <c r="B620" s="2">
        <v>38281</v>
      </c>
      <c r="C620">
        <v>211668</v>
      </c>
      <c r="D620">
        <v>10904</v>
      </c>
      <c r="E620" t="str">
        <f>IF(OR(master_invoice[[#This Row],[jumlah]]&gt;$J$2+$J$4,master_invoice[[#This Row],[jumlah]]&lt;$J$2-$J$4),"Outlier","Normal")</f>
        <v>Normal</v>
      </c>
      <c r="F620" t="str">
        <f>IF(OR(master_invoice[[#This Row],[jumlah]]&gt;$J$7+$J$8,master_invoice[[#This Row],[jumlah]]&lt;$J$6-$J$8),"Outlier","Normal")</f>
        <v>Normal</v>
      </c>
      <c r="G620" t="str">
        <f>LEFT(master_invoice[[#This Row],[jumlah]],1)</f>
        <v>2</v>
      </c>
    </row>
    <row r="621" spans="1:7" x14ac:dyDescent="0.4">
      <c r="A621" s="1" t="s">
        <v>617</v>
      </c>
      <c r="B621" s="2">
        <v>38281</v>
      </c>
      <c r="C621">
        <v>620055</v>
      </c>
      <c r="D621">
        <v>10912</v>
      </c>
      <c r="E621" t="str">
        <f>IF(OR(master_invoice[[#This Row],[jumlah]]&gt;$J$2+$J$4,master_invoice[[#This Row],[jumlah]]&lt;$J$2-$J$4),"Outlier","Normal")</f>
        <v>Normal</v>
      </c>
      <c r="F621" t="str">
        <f>IF(OR(master_invoice[[#This Row],[jumlah]]&gt;$J$7+$J$8,master_invoice[[#This Row],[jumlah]]&lt;$J$6-$J$8),"Outlier","Normal")</f>
        <v>Outlier</v>
      </c>
      <c r="G621" t="str">
        <f>LEFT(master_invoice[[#This Row],[jumlah]],1)</f>
        <v>6</v>
      </c>
    </row>
    <row r="622" spans="1:7" x14ac:dyDescent="0.4">
      <c r="A622" s="1" t="s">
        <v>618</v>
      </c>
      <c r="B622" s="2">
        <v>38283</v>
      </c>
      <c r="C622">
        <v>302841</v>
      </c>
      <c r="D622">
        <v>10894</v>
      </c>
      <c r="E622" t="str">
        <f>IF(OR(master_invoice[[#This Row],[jumlah]]&gt;$J$2+$J$4,master_invoice[[#This Row],[jumlah]]&lt;$J$2-$J$4),"Outlier","Normal")</f>
        <v>Normal</v>
      </c>
      <c r="F622" t="str">
        <f>IF(OR(master_invoice[[#This Row],[jumlah]]&gt;$J$7+$J$8,master_invoice[[#This Row],[jumlah]]&lt;$J$6-$J$8),"Outlier","Normal")</f>
        <v>Normal</v>
      </c>
      <c r="G622" t="str">
        <f>LEFT(master_invoice[[#This Row],[jumlah]],1)</f>
        <v>3</v>
      </c>
    </row>
    <row r="623" spans="1:7" x14ac:dyDescent="0.4">
      <c r="A623" s="1" t="s">
        <v>619</v>
      </c>
      <c r="B623" s="2">
        <v>38283</v>
      </c>
      <c r="C623">
        <v>73700</v>
      </c>
      <c r="D623">
        <v>10909</v>
      </c>
      <c r="E623" t="str">
        <f>IF(OR(master_invoice[[#This Row],[jumlah]]&gt;$J$2+$J$4,master_invoice[[#This Row],[jumlah]]&lt;$J$2-$J$4),"Outlier","Normal")</f>
        <v>Normal</v>
      </c>
      <c r="F623" t="str">
        <f>IF(OR(master_invoice[[#This Row],[jumlah]]&gt;$J$7+$J$8,master_invoice[[#This Row],[jumlah]]&lt;$J$6-$J$8),"Outlier","Normal")</f>
        <v>Normal</v>
      </c>
      <c r="G623" t="str">
        <f>LEFT(master_invoice[[#This Row],[jumlah]],1)</f>
        <v>7</v>
      </c>
    </row>
    <row r="624" spans="1:7" x14ac:dyDescent="0.4">
      <c r="A624" s="1" t="s">
        <v>620</v>
      </c>
      <c r="B624" s="2">
        <v>38283</v>
      </c>
      <c r="C624">
        <v>56584</v>
      </c>
      <c r="D624">
        <v>10926</v>
      </c>
      <c r="E624" t="str">
        <f>IF(OR(master_invoice[[#This Row],[jumlah]]&gt;$J$2+$J$4,master_invoice[[#This Row],[jumlah]]&lt;$J$2-$J$4),"Outlier","Normal")</f>
        <v>Normal</v>
      </c>
      <c r="F624" t="str">
        <f>IF(OR(master_invoice[[#This Row],[jumlah]]&gt;$J$7+$J$8,master_invoice[[#This Row],[jumlah]]&lt;$J$6-$J$8),"Outlier","Normal")</f>
        <v>Normal</v>
      </c>
      <c r="G624" t="str">
        <f>LEFT(master_invoice[[#This Row],[jumlah]],1)</f>
        <v>5</v>
      </c>
    </row>
    <row r="625" spans="1:7" x14ac:dyDescent="0.4">
      <c r="A625" s="1" t="s">
        <v>621</v>
      </c>
      <c r="B625" s="2">
        <v>38290</v>
      </c>
      <c r="C625">
        <v>11935</v>
      </c>
      <c r="D625">
        <v>10907</v>
      </c>
      <c r="E625" t="str">
        <f>IF(OR(master_invoice[[#This Row],[jumlah]]&gt;$J$2+$J$4,master_invoice[[#This Row],[jumlah]]&lt;$J$2-$J$4),"Outlier","Normal")</f>
        <v>Normal</v>
      </c>
      <c r="F625" t="str">
        <f>IF(OR(master_invoice[[#This Row],[jumlah]]&gt;$J$7+$J$8,master_invoice[[#This Row],[jumlah]]&lt;$J$6-$J$8),"Outlier","Normal")</f>
        <v>Normal</v>
      </c>
      <c r="G625" t="str">
        <f>LEFT(master_invoice[[#This Row],[jumlah]],1)</f>
        <v>1</v>
      </c>
    </row>
    <row r="626" spans="1:7" x14ac:dyDescent="0.4">
      <c r="A626" s="1" t="s">
        <v>622</v>
      </c>
      <c r="B626" s="2">
        <v>38290</v>
      </c>
      <c r="C626">
        <v>40248</v>
      </c>
      <c r="D626">
        <v>10917</v>
      </c>
      <c r="E626" t="str">
        <f>IF(OR(master_invoice[[#This Row],[jumlah]]&gt;$J$2+$J$4,master_invoice[[#This Row],[jumlah]]&lt;$J$2-$J$4),"Outlier","Normal")</f>
        <v>Normal</v>
      </c>
      <c r="F626" t="str">
        <f>IF(OR(master_invoice[[#This Row],[jumlah]]&gt;$J$7+$J$8,master_invoice[[#This Row],[jumlah]]&lt;$J$6-$J$8),"Outlier","Normal")</f>
        <v>Normal</v>
      </c>
      <c r="G626" t="str">
        <f>LEFT(master_invoice[[#This Row],[jumlah]],1)</f>
        <v>4</v>
      </c>
    </row>
    <row r="627" spans="1:7" x14ac:dyDescent="0.4">
      <c r="A627" s="1" t="s">
        <v>623</v>
      </c>
      <c r="B627" s="2">
        <v>38290</v>
      </c>
      <c r="C627">
        <v>183570</v>
      </c>
      <c r="D627">
        <v>10924</v>
      </c>
      <c r="E627" t="str">
        <f>IF(OR(master_invoice[[#This Row],[jumlah]]&gt;$J$2+$J$4,master_invoice[[#This Row],[jumlah]]&lt;$J$2-$J$4),"Outlier","Normal")</f>
        <v>Normal</v>
      </c>
      <c r="F627" t="str">
        <f>IF(OR(master_invoice[[#This Row],[jumlah]]&gt;$J$7+$J$8,master_invoice[[#This Row],[jumlah]]&lt;$J$6-$J$8),"Outlier","Normal")</f>
        <v>Normal</v>
      </c>
      <c r="G627" t="str">
        <f>LEFT(master_invoice[[#This Row],[jumlah]],1)</f>
        <v>1</v>
      </c>
    </row>
    <row r="628" spans="1:7" x14ac:dyDescent="0.4">
      <c r="A628" s="1" t="s">
        <v>624</v>
      </c>
      <c r="B628" s="2">
        <v>38290</v>
      </c>
      <c r="C628">
        <v>88000</v>
      </c>
      <c r="D628">
        <v>10927</v>
      </c>
      <c r="E628" t="str">
        <f>IF(OR(master_invoice[[#This Row],[jumlah]]&gt;$J$2+$J$4,master_invoice[[#This Row],[jumlah]]&lt;$J$2-$J$4),"Outlier","Normal")</f>
        <v>Normal</v>
      </c>
      <c r="F628" t="str">
        <f>IF(OR(master_invoice[[#This Row],[jumlah]]&gt;$J$7+$J$8,master_invoice[[#This Row],[jumlah]]&lt;$J$6-$J$8),"Outlier","Normal")</f>
        <v>Normal</v>
      </c>
      <c r="G628" t="str">
        <f>LEFT(master_invoice[[#This Row],[jumlah]],1)</f>
        <v>8</v>
      </c>
    </row>
    <row r="629" spans="1:7" x14ac:dyDescent="0.4">
      <c r="A629" s="1" t="s">
        <v>625</v>
      </c>
      <c r="B629" s="2">
        <v>38295</v>
      </c>
      <c r="C629">
        <v>72941</v>
      </c>
      <c r="D629">
        <v>10908</v>
      </c>
      <c r="E629" t="str">
        <f>IF(OR(master_invoice[[#This Row],[jumlah]]&gt;$J$2+$J$4,master_invoice[[#This Row],[jumlah]]&lt;$J$2-$J$4),"Outlier","Normal")</f>
        <v>Normal</v>
      </c>
      <c r="F629" t="str">
        <f>IF(OR(master_invoice[[#This Row],[jumlah]]&gt;$J$7+$J$8,master_invoice[[#This Row],[jumlah]]&lt;$J$6-$J$8),"Outlier","Normal")</f>
        <v>Normal</v>
      </c>
      <c r="G629" t="str">
        <f>LEFT(master_invoice[[#This Row],[jumlah]],1)</f>
        <v>7</v>
      </c>
    </row>
    <row r="630" spans="1:7" x14ac:dyDescent="0.4">
      <c r="A630" s="1" t="s">
        <v>626</v>
      </c>
      <c r="B630" s="2">
        <v>38295</v>
      </c>
      <c r="C630">
        <v>42900</v>
      </c>
      <c r="D630">
        <v>10920</v>
      </c>
      <c r="E630" t="str">
        <f>IF(OR(master_invoice[[#This Row],[jumlah]]&gt;$J$2+$J$4,master_invoice[[#This Row],[jumlah]]&lt;$J$2-$J$4),"Outlier","Normal")</f>
        <v>Normal</v>
      </c>
      <c r="F630" t="str">
        <f>IF(OR(master_invoice[[#This Row],[jumlah]]&gt;$J$7+$J$8,master_invoice[[#This Row],[jumlah]]&lt;$J$6-$J$8),"Outlier","Normal")</f>
        <v>Normal</v>
      </c>
      <c r="G630" t="str">
        <f>LEFT(master_invoice[[#This Row],[jumlah]],1)</f>
        <v>4</v>
      </c>
    </row>
    <row r="631" spans="1:7" x14ac:dyDescent="0.4">
      <c r="A631" s="1" t="s">
        <v>627</v>
      </c>
      <c r="B631" s="2">
        <v>38295</v>
      </c>
      <c r="C631">
        <v>178863</v>
      </c>
      <c r="D631">
        <v>10932</v>
      </c>
      <c r="E631" t="str">
        <f>IF(OR(master_invoice[[#This Row],[jumlah]]&gt;$J$2+$J$4,master_invoice[[#This Row],[jumlah]]&lt;$J$2-$J$4),"Outlier","Normal")</f>
        <v>Normal</v>
      </c>
      <c r="F631" t="str">
        <f>IF(OR(master_invoice[[#This Row],[jumlah]]&gt;$J$7+$J$8,master_invoice[[#This Row],[jumlah]]&lt;$J$6-$J$8),"Outlier","Normal")</f>
        <v>Normal</v>
      </c>
      <c r="G631" t="str">
        <f>LEFT(master_invoice[[#This Row],[jumlah]],1)</f>
        <v>1</v>
      </c>
    </row>
    <row r="632" spans="1:7" x14ac:dyDescent="0.4">
      <c r="A632" s="1" t="s">
        <v>628</v>
      </c>
      <c r="B632" s="2">
        <v>38296</v>
      </c>
      <c r="C632">
        <v>75537</v>
      </c>
      <c r="D632">
        <v>10916</v>
      </c>
      <c r="E632" t="str">
        <f>IF(OR(master_invoice[[#This Row],[jumlah]]&gt;$J$2+$J$4,master_invoice[[#This Row],[jumlah]]&lt;$J$2-$J$4),"Outlier","Normal")</f>
        <v>Normal</v>
      </c>
      <c r="F632" t="str">
        <f>IF(OR(master_invoice[[#This Row],[jumlah]]&gt;$J$7+$J$8,master_invoice[[#This Row],[jumlah]]&lt;$J$6-$J$8),"Outlier","Normal")</f>
        <v>Normal</v>
      </c>
      <c r="G632" t="str">
        <f>LEFT(master_invoice[[#This Row],[jumlah]],1)</f>
        <v>7</v>
      </c>
    </row>
    <row r="633" spans="1:7" x14ac:dyDescent="0.4">
      <c r="A633" s="1" t="s">
        <v>629</v>
      </c>
      <c r="B633" s="2">
        <v>38298</v>
      </c>
      <c r="C633">
        <v>123508</v>
      </c>
      <c r="D633">
        <v>10919</v>
      </c>
      <c r="E633" t="str">
        <f>IF(OR(master_invoice[[#This Row],[jumlah]]&gt;$J$2+$J$4,master_invoice[[#This Row],[jumlah]]&lt;$J$2-$J$4),"Outlier","Normal")</f>
        <v>Normal</v>
      </c>
      <c r="F633" t="str">
        <f>IF(OR(master_invoice[[#This Row],[jumlah]]&gt;$J$7+$J$8,master_invoice[[#This Row],[jumlah]]&lt;$J$6-$J$8),"Outlier","Normal")</f>
        <v>Normal</v>
      </c>
      <c r="G633" t="str">
        <f>LEFT(master_invoice[[#This Row],[jumlah]],1)</f>
        <v>1</v>
      </c>
    </row>
    <row r="634" spans="1:7" x14ac:dyDescent="0.4">
      <c r="A634" s="1" t="s">
        <v>630</v>
      </c>
      <c r="B634" s="2">
        <v>38299</v>
      </c>
      <c r="C634">
        <v>300506</v>
      </c>
      <c r="D634">
        <v>10938</v>
      </c>
      <c r="E634" t="str">
        <f>IF(OR(master_invoice[[#This Row],[jumlah]]&gt;$J$2+$J$4,master_invoice[[#This Row],[jumlah]]&lt;$J$2-$J$4),"Outlier","Normal")</f>
        <v>Normal</v>
      </c>
      <c r="F634" t="str">
        <f>IF(OR(master_invoice[[#This Row],[jumlah]]&gt;$J$7+$J$8,master_invoice[[#This Row],[jumlah]]&lt;$J$6-$J$8),"Outlier","Normal")</f>
        <v>Normal</v>
      </c>
      <c r="G634" t="str">
        <f>LEFT(master_invoice[[#This Row],[jumlah]],1)</f>
        <v>3</v>
      </c>
    </row>
    <row r="635" spans="1:7" x14ac:dyDescent="0.4">
      <c r="A635" s="1" t="s">
        <v>631</v>
      </c>
      <c r="B635" s="2">
        <v>38301</v>
      </c>
      <c r="C635">
        <v>59125</v>
      </c>
      <c r="D635">
        <v>10914</v>
      </c>
      <c r="E635" t="str">
        <f>IF(OR(master_invoice[[#This Row],[jumlah]]&gt;$J$2+$J$4,master_invoice[[#This Row],[jumlah]]&lt;$J$2-$J$4),"Outlier","Normal")</f>
        <v>Normal</v>
      </c>
      <c r="F635" t="str">
        <f>IF(OR(master_invoice[[#This Row],[jumlah]]&gt;$J$7+$J$8,master_invoice[[#This Row],[jumlah]]&lt;$J$6-$J$8),"Outlier","Normal")</f>
        <v>Normal</v>
      </c>
      <c r="G635" t="str">
        <f>LEFT(master_invoice[[#This Row],[jumlah]],1)</f>
        <v>5</v>
      </c>
    </row>
    <row r="636" spans="1:7" x14ac:dyDescent="0.4">
      <c r="A636" s="1" t="s">
        <v>632</v>
      </c>
      <c r="B636" s="2">
        <v>38303</v>
      </c>
      <c r="C636">
        <v>45290</v>
      </c>
      <c r="D636">
        <v>10910</v>
      </c>
      <c r="E636" t="str">
        <f>IF(OR(master_invoice[[#This Row],[jumlah]]&gt;$J$2+$J$4,master_invoice[[#This Row],[jumlah]]&lt;$J$2-$J$4),"Outlier","Normal")</f>
        <v>Normal</v>
      </c>
      <c r="F636" t="str">
        <f>IF(OR(master_invoice[[#This Row],[jumlah]]&gt;$J$7+$J$8,master_invoice[[#This Row],[jumlah]]&lt;$J$6-$J$8),"Outlier","Normal")</f>
        <v>Normal</v>
      </c>
      <c r="G636" t="str">
        <f>LEFT(master_invoice[[#This Row],[jumlah]],1)</f>
        <v>4</v>
      </c>
    </row>
    <row r="637" spans="1:7" x14ac:dyDescent="0.4">
      <c r="A637" s="1" t="s">
        <v>633</v>
      </c>
      <c r="B637" s="2">
        <v>38303</v>
      </c>
      <c r="C637">
        <v>94380</v>
      </c>
      <c r="D637">
        <v>10911</v>
      </c>
      <c r="E637" t="str">
        <f>IF(OR(master_invoice[[#This Row],[jumlah]]&gt;$J$2+$J$4,master_invoice[[#This Row],[jumlah]]&lt;$J$2-$J$4),"Outlier","Normal")</f>
        <v>Normal</v>
      </c>
      <c r="F637" t="str">
        <f>IF(OR(master_invoice[[#This Row],[jumlah]]&gt;$J$7+$J$8,master_invoice[[#This Row],[jumlah]]&lt;$J$6-$J$8),"Outlier","Normal")</f>
        <v>Normal</v>
      </c>
      <c r="G637" t="str">
        <f>LEFT(master_invoice[[#This Row],[jumlah]],1)</f>
        <v>9</v>
      </c>
    </row>
    <row r="638" spans="1:7" x14ac:dyDescent="0.4">
      <c r="A638" s="1" t="s">
        <v>634</v>
      </c>
      <c r="B638" s="2">
        <v>38303</v>
      </c>
      <c r="C638">
        <v>55000</v>
      </c>
      <c r="D638">
        <v>10934</v>
      </c>
      <c r="E638" t="str">
        <f>IF(OR(master_invoice[[#This Row],[jumlah]]&gt;$J$2+$J$4,master_invoice[[#This Row],[jumlah]]&lt;$J$2-$J$4),"Outlier","Normal")</f>
        <v>Normal</v>
      </c>
      <c r="F638" t="str">
        <f>IF(OR(master_invoice[[#This Row],[jumlah]]&gt;$J$7+$J$8,master_invoice[[#This Row],[jumlah]]&lt;$J$6-$J$8),"Outlier","Normal")</f>
        <v>Normal</v>
      </c>
      <c r="G638" t="str">
        <f>LEFT(master_invoice[[#This Row],[jumlah]],1)</f>
        <v>5</v>
      </c>
    </row>
    <row r="639" spans="1:7" x14ac:dyDescent="0.4">
      <c r="A639" s="1" t="s">
        <v>635</v>
      </c>
      <c r="B639" s="2">
        <v>38306</v>
      </c>
      <c r="C639">
        <v>59345</v>
      </c>
      <c r="D639">
        <v>10915</v>
      </c>
      <c r="E639" t="str">
        <f>IF(OR(master_invoice[[#This Row],[jumlah]]&gt;$J$2+$J$4,master_invoice[[#This Row],[jumlah]]&lt;$J$2-$J$4),"Outlier","Normal")</f>
        <v>Normal</v>
      </c>
      <c r="F639" t="str">
        <f>IF(OR(master_invoice[[#This Row],[jumlah]]&gt;$J$7+$J$8,master_invoice[[#This Row],[jumlah]]&lt;$J$6-$J$8),"Outlier","Normal")</f>
        <v>Normal</v>
      </c>
      <c r="G639" t="str">
        <f>LEFT(master_invoice[[#This Row],[jumlah]],1)</f>
        <v>5</v>
      </c>
    </row>
    <row r="640" spans="1:7" x14ac:dyDescent="0.4">
      <c r="A640" s="1" t="s">
        <v>636</v>
      </c>
      <c r="B640" s="2">
        <v>38309</v>
      </c>
      <c r="C640">
        <v>248105</v>
      </c>
      <c r="D640">
        <v>10930</v>
      </c>
      <c r="E640" t="str">
        <f>IF(OR(master_invoice[[#This Row],[jumlah]]&gt;$J$2+$J$4,master_invoice[[#This Row],[jumlah]]&lt;$J$2-$J$4),"Outlier","Normal")</f>
        <v>Normal</v>
      </c>
      <c r="F640" t="str">
        <f>IF(OR(master_invoice[[#This Row],[jumlah]]&gt;$J$7+$J$8,master_invoice[[#This Row],[jumlah]]&lt;$J$6-$J$8),"Outlier","Normal")</f>
        <v>Normal</v>
      </c>
      <c r="G640" t="str">
        <f>LEFT(master_invoice[[#This Row],[jumlah]],1)</f>
        <v>2</v>
      </c>
    </row>
    <row r="641" spans="1:7" x14ac:dyDescent="0.4">
      <c r="A641" s="1" t="s">
        <v>637</v>
      </c>
      <c r="B641" s="2">
        <v>38310</v>
      </c>
      <c r="C641">
        <v>63750</v>
      </c>
      <c r="D641">
        <v>10939</v>
      </c>
      <c r="E641" t="str">
        <f>IF(OR(master_invoice[[#This Row],[jumlah]]&gt;$J$2+$J$4,master_invoice[[#This Row],[jumlah]]&lt;$J$2-$J$4),"Outlier","Normal")</f>
        <v>Normal</v>
      </c>
      <c r="F641" t="str">
        <f>IF(OR(master_invoice[[#This Row],[jumlah]]&gt;$J$7+$J$8,master_invoice[[#This Row],[jumlah]]&lt;$J$6-$J$8),"Outlier","Normal")</f>
        <v>Normal</v>
      </c>
      <c r="G641" t="str">
        <f>LEFT(master_invoice[[#This Row],[jumlah]],1)</f>
        <v>6</v>
      </c>
    </row>
    <row r="642" spans="1:7" x14ac:dyDescent="0.4">
      <c r="A642" s="1" t="s">
        <v>638</v>
      </c>
      <c r="B642" s="2">
        <v>38312</v>
      </c>
      <c r="C642">
        <v>154825</v>
      </c>
      <c r="D642">
        <v>10946</v>
      </c>
      <c r="E642" t="str">
        <f>IF(OR(master_invoice[[#This Row],[jumlah]]&gt;$J$2+$J$4,master_invoice[[#This Row],[jumlah]]&lt;$J$2-$J$4),"Outlier","Normal")</f>
        <v>Normal</v>
      </c>
      <c r="F642" t="str">
        <f>IF(OR(master_invoice[[#This Row],[jumlah]]&gt;$J$7+$J$8,master_invoice[[#This Row],[jumlah]]&lt;$J$6-$J$8),"Outlier","Normal")</f>
        <v>Normal</v>
      </c>
      <c r="G642" t="str">
        <f>LEFT(master_invoice[[#This Row],[jumlah]],1)</f>
        <v>1</v>
      </c>
    </row>
    <row r="643" spans="1:7" x14ac:dyDescent="0.4">
      <c r="A643" s="1" t="s">
        <v>639</v>
      </c>
      <c r="B643" s="2">
        <v>38317</v>
      </c>
      <c r="C643">
        <v>15125</v>
      </c>
      <c r="D643">
        <v>10928</v>
      </c>
      <c r="E643" t="str">
        <f>IF(OR(master_invoice[[#This Row],[jumlah]]&gt;$J$2+$J$4,master_invoice[[#This Row],[jumlah]]&lt;$J$2-$J$4),"Outlier","Normal")</f>
        <v>Normal</v>
      </c>
      <c r="F643" t="str">
        <f>IF(OR(master_invoice[[#This Row],[jumlah]]&gt;$J$7+$J$8,master_invoice[[#This Row],[jumlah]]&lt;$J$6-$J$8),"Outlier","Normal")</f>
        <v>Normal</v>
      </c>
      <c r="G643" t="str">
        <f>LEFT(master_invoice[[#This Row],[jumlah]],1)</f>
        <v>1</v>
      </c>
    </row>
    <row r="644" spans="1:7" x14ac:dyDescent="0.4">
      <c r="A644" s="1" t="s">
        <v>640</v>
      </c>
      <c r="B644" s="2">
        <v>38319</v>
      </c>
      <c r="C644">
        <v>212960</v>
      </c>
      <c r="D644">
        <v>10921</v>
      </c>
      <c r="E644" t="str">
        <f>IF(OR(master_invoice[[#This Row],[jumlah]]&gt;$J$2+$J$4,master_invoice[[#This Row],[jumlah]]&lt;$J$2-$J$4),"Outlier","Normal")</f>
        <v>Normal</v>
      </c>
      <c r="F644" t="str">
        <f>IF(OR(master_invoice[[#This Row],[jumlah]]&gt;$J$7+$J$8,master_invoice[[#This Row],[jumlah]]&lt;$J$6-$J$8),"Outlier","Normal")</f>
        <v>Normal</v>
      </c>
      <c r="G644" t="str">
        <f>LEFT(master_invoice[[#This Row],[jumlah]],1)</f>
        <v>2</v>
      </c>
    </row>
    <row r="645" spans="1:7" x14ac:dyDescent="0.4">
      <c r="A645" s="1" t="s">
        <v>641</v>
      </c>
      <c r="B645" s="2">
        <v>38319</v>
      </c>
      <c r="C645">
        <v>117475</v>
      </c>
      <c r="D645">
        <v>10929</v>
      </c>
      <c r="E645" t="str">
        <f>IF(OR(master_invoice[[#This Row],[jumlah]]&gt;$J$2+$J$4,master_invoice[[#This Row],[jumlah]]&lt;$J$2-$J$4),"Outlier","Normal")</f>
        <v>Normal</v>
      </c>
      <c r="F645" t="str">
        <f>IF(OR(master_invoice[[#This Row],[jumlah]]&gt;$J$7+$J$8,master_invoice[[#This Row],[jumlah]]&lt;$J$6-$J$8),"Outlier","Normal")</f>
        <v>Normal</v>
      </c>
      <c r="G645" t="str">
        <f>LEFT(master_invoice[[#This Row],[jumlah]],1)</f>
        <v>1</v>
      </c>
    </row>
    <row r="646" spans="1:7" x14ac:dyDescent="0.4">
      <c r="A646" s="1" t="s">
        <v>642</v>
      </c>
      <c r="B646" s="2">
        <v>38320</v>
      </c>
      <c r="C646">
        <v>52267</v>
      </c>
      <c r="D646">
        <v>10925</v>
      </c>
      <c r="E646" t="str">
        <f>IF(OR(master_invoice[[#This Row],[jumlah]]&gt;$J$2+$J$4,master_invoice[[#This Row],[jumlah]]&lt;$J$2-$J$4),"Outlier","Normal")</f>
        <v>Normal</v>
      </c>
      <c r="F646" t="str">
        <f>IF(OR(master_invoice[[#This Row],[jumlah]]&gt;$J$7+$J$8,master_invoice[[#This Row],[jumlah]]&lt;$J$6-$J$8),"Outlier","Normal")</f>
        <v>Normal</v>
      </c>
      <c r="G646" t="str">
        <f>LEFT(master_invoice[[#This Row],[jumlah]],1)</f>
        <v>5</v>
      </c>
    </row>
    <row r="647" spans="1:7" x14ac:dyDescent="0.4">
      <c r="A647" s="1" t="s">
        <v>643</v>
      </c>
      <c r="B647" s="2">
        <v>38320</v>
      </c>
      <c r="C647">
        <v>71100</v>
      </c>
      <c r="D647">
        <v>10943</v>
      </c>
      <c r="E647" t="str">
        <f>IF(OR(master_invoice[[#This Row],[jumlah]]&gt;$J$2+$J$4,master_invoice[[#This Row],[jumlah]]&lt;$J$2-$J$4),"Outlier","Normal")</f>
        <v>Normal</v>
      </c>
      <c r="F647" t="str">
        <f>IF(OR(master_invoice[[#This Row],[jumlah]]&gt;$J$7+$J$8,master_invoice[[#This Row],[jumlah]]&lt;$J$6-$J$8),"Outlier","Normal")</f>
        <v>Normal</v>
      </c>
      <c r="G647" t="str">
        <f>LEFT(master_invoice[[#This Row],[jumlah]],1)</f>
        <v>7</v>
      </c>
    </row>
    <row r="648" spans="1:7" x14ac:dyDescent="0.4">
      <c r="A648" s="1" t="s">
        <v>644</v>
      </c>
      <c r="B648" s="2">
        <v>38323</v>
      </c>
      <c r="C648">
        <v>444125</v>
      </c>
      <c r="D648">
        <v>10953</v>
      </c>
      <c r="E648" t="str">
        <f>IF(OR(master_invoice[[#This Row],[jumlah]]&gt;$J$2+$J$4,master_invoice[[#This Row],[jumlah]]&lt;$J$2-$J$4),"Outlier","Normal")</f>
        <v>Normal</v>
      </c>
      <c r="F648" t="str">
        <f>IF(OR(master_invoice[[#This Row],[jumlah]]&gt;$J$7+$J$8,master_invoice[[#This Row],[jumlah]]&lt;$J$6-$J$8),"Outlier","Normal")</f>
        <v>Outlier</v>
      </c>
      <c r="G648" t="str">
        <f>LEFT(master_invoice[[#This Row],[jumlah]],1)</f>
        <v>4</v>
      </c>
    </row>
    <row r="649" spans="1:7" x14ac:dyDescent="0.4">
      <c r="A649" s="1" t="s">
        <v>645</v>
      </c>
      <c r="B649" s="2">
        <v>38324</v>
      </c>
      <c r="C649">
        <v>101266</v>
      </c>
      <c r="D649">
        <v>10933</v>
      </c>
      <c r="E649" t="str">
        <f>IF(OR(master_invoice[[#This Row],[jumlah]]&gt;$J$2+$J$4,master_invoice[[#This Row],[jumlah]]&lt;$J$2-$J$4),"Outlier","Normal")</f>
        <v>Normal</v>
      </c>
      <c r="F649" t="str">
        <f>IF(OR(master_invoice[[#This Row],[jumlah]]&gt;$J$7+$J$8,master_invoice[[#This Row],[jumlah]]&lt;$J$6-$J$8),"Outlier","Normal")</f>
        <v>Normal</v>
      </c>
      <c r="G649" t="str">
        <f>LEFT(master_invoice[[#This Row],[jumlah]],1)</f>
        <v>1</v>
      </c>
    </row>
    <row r="650" spans="1:7" x14ac:dyDescent="0.4">
      <c r="A650" s="1" t="s">
        <v>646</v>
      </c>
      <c r="B650" s="2">
        <v>38326</v>
      </c>
      <c r="C650">
        <v>144750</v>
      </c>
      <c r="D650">
        <v>10918</v>
      </c>
      <c r="E650" t="str">
        <f>IF(OR(master_invoice[[#This Row],[jumlah]]&gt;$J$2+$J$4,master_invoice[[#This Row],[jumlah]]&lt;$J$2-$J$4),"Outlier","Normal")</f>
        <v>Normal</v>
      </c>
      <c r="F650" t="str">
        <f>IF(OR(master_invoice[[#This Row],[jumlah]]&gt;$J$7+$J$8,master_invoice[[#This Row],[jumlah]]&lt;$J$6-$J$8),"Outlier","Normal")</f>
        <v>Normal</v>
      </c>
      <c r="G650" t="str">
        <f>LEFT(master_invoice[[#This Row],[jumlah]],1)</f>
        <v>1</v>
      </c>
    </row>
    <row r="651" spans="1:7" x14ac:dyDescent="0.4">
      <c r="A651" s="1" t="s">
        <v>647</v>
      </c>
      <c r="B651" s="2">
        <v>38328</v>
      </c>
      <c r="C651">
        <v>82368</v>
      </c>
      <c r="D651">
        <v>10923</v>
      </c>
      <c r="E651" t="str">
        <f>IF(OR(master_invoice[[#This Row],[jumlah]]&gt;$J$2+$J$4,master_invoice[[#This Row],[jumlah]]&lt;$J$2-$J$4),"Outlier","Normal")</f>
        <v>Normal</v>
      </c>
      <c r="F651" t="str">
        <f>IF(OR(master_invoice[[#This Row],[jumlah]]&gt;$J$7+$J$8,master_invoice[[#This Row],[jumlah]]&lt;$J$6-$J$8),"Outlier","Normal")</f>
        <v>Normal</v>
      </c>
      <c r="G651" t="str">
        <f>LEFT(master_invoice[[#This Row],[jumlah]],1)</f>
        <v>8</v>
      </c>
    </row>
    <row r="652" spans="1:7" x14ac:dyDescent="0.4">
      <c r="A652" s="1" t="s">
        <v>648</v>
      </c>
      <c r="B652" s="2">
        <v>38329</v>
      </c>
      <c r="C652">
        <v>87912</v>
      </c>
      <c r="D652">
        <v>10931</v>
      </c>
      <c r="E652" t="str">
        <f>IF(OR(master_invoice[[#This Row],[jumlah]]&gt;$J$2+$J$4,master_invoice[[#This Row],[jumlah]]&lt;$J$2-$J$4),"Outlier","Normal")</f>
        <v>Normal</v>
      </c>
      <c r="F652" t="str">
        <f>IF(OR(master_invoice[[#This Row],[jumlah]]&gt;$J$7+$J$8,master_invoice[[#This Row],[jumlah]]&lt;$J$6-$J$8),"Outlier","Normal")</f>
        <v>Normal</v>
      </c>
      <c r="G652" t="str">
        <f>LEFT(master_invoice[[#This Row],[jumlah]],1)</f>
        <v>8</v>
      </c>
    </row>
    <row r="653" spans="1:7" x14ac:dyDescent="0.4">
      <c r="A653" s="1" t="s">
        <v>649</v>
      </c>
      <c r="B653" s="2">
        <v>38329</v>
      </c>
      <c r="C653">
        <v>22000</v>
      </c>
      <c r="D653">
        <v>10947</v>
      </c>
      <c r="E653" t="str">
        <f>IF(OR(master_invoice[[#This Row],[jumlah]]&gt;$J$2+$J$4,master_invoice[[#This Row],[jumlah]]&lt;$J$2-$J$4),"Outlier","Normal")</f>
        <v>Normal</v>
      </c>
      <c r="F653" t="str">
        <f>IF(OR(master_invoice[[#This Row],[jumlah]]&gt;$J$7+$J$8,master_invoice[[#This Row],[jumlah]]&lt;$J$6-$J$8),"Outlier","Normal")</f>
        <v>Normal</v>
      </c>
      <c r="G653" t="str">
        <f>LEFT(master_invoice[[#This Row],[jumlah]],1)</f>
        <v>2</v>
      </c>
    </row>
    <row r="654" spans="1:7" x14ac:dyDescent="0.4">
      <c r="A654" s="1" t="s">
        <v>650</v>
      </c>
      <c r="B654" s="2">
        <v>38333</v>
      </c>
      <c r="C654">
        <v>112786</v>
      </c>
      <c r="D654">
        <v>10944</v>
      </c>
      <c r="E654" t="str">
        <f>IF(OR(master_invoice[[#This Row],[jumlah]]&gt;$J$2+$J$4,master_invoice[[#This Row],[jumlah]]&lt;$J$2-$J$4),"Outlier","Normal")</f>
        <v>Normal</v>
      </c>
      <c r="F654" t="str">
        <f>IF(OR(master_invoice[[#This Row],[jumlah]]&gt;$J$7+$J$8,master_invoice[[#This Row],[jumlah]]&lt;$J$6-$J$8),"Outlier","Normal")</f>
        <v>Normal</v>
      </c>
      <c r="G654" t="str">
        <f>LEFT(master_invoice[[#This Row],[jumlah]],1)</f>
        <v>1</v>
      </c>
    </row>
    <row r="655" spans="1:7" x14ac:dyDescent="0.4">
      <c r="A655" s="1" t="s">
        <v>651</v>
      </c>
      <c r="B655" s="2">
        <v>38333</v>
      </c>
      <c r="C655">
        <v>193897</v>
      </c>
      <c r="D655">
        <v>10957</v>
      </c>
      <c r="E655" t="str">
        <f>IF(OR(master_invoice[[#This Row],[jumlah]]&gt;$J$2+$J$4,master_invoice[[#This Row],[jumlah]]&lt;$J$2-$J$4),"Outlier","Normal")</f>
        <v>Normal</v>
      </c>
      <c r="F655" t="str">
        <f>IF(OR(master_invoice[[#This Row],[jumlah]]&gt;$J$7+$J$8,master_invoice[[#This Row],[jumlah]]&lt;$J$6-$J$8),"Outlier","Normal")</f>
        <v>Normal</v>
      </c>
      <c r="G655" t="str">
        <f>LEFT(master_invoice[[#This Row],[jumlah]],1)</f>
        <v>1</v>
      </c>
    </row>
    <row r="656" spans="1:7" x14ac:dyDescent="0.4">
      <c r="A656" s="1" t="s">
        <v>652</v>
      </c>
      <c r="B656" s="2">
        <v>38336</v>
      </c>
      <c r="C656">
        <v>6358</v>
      </c>
      <c r="D656">
        <v>10963</v>
      </c>
      <c r="E656" t="str">
        <f>IF(OR(master_invoice[[#This Row],[jumlah]]&gt;$J$2+$J$4,master_invoice[[#This Row],[jumlah]]&lt;$J$2-$J$4),"Outlier","Normal")</f>
        <v>Normal</v>
      </c>
      <c r="F656" t="str">
        <f>IF(OR(master_invoice[[#This Row],[jumlah]]&gt;$J$7+$J$8,master_invoice[[#This Row],[jumlah]]&lt;$J$6-$J$8),"Outlier","Normal")</f>
        <v>Normal</v>
      </c>
      <c r="G656" t="str">
        <f>LEFT(master_invoice[[#This Row],[jumlah]],1)</f>
        <v>6</v>
      </c>
    </row>
    <row r="657" spans="1:7" x14ac:dyDescent="0.4">
      <c r="A657" s="1" t="s">
        <v>653</v>
      </c>
      <c r="B657" s="2">
        <v>38337</v>
      </c>
      <c r="C657">
        <v>12100</v>
      </c>
      <c r="D657">
        <v>10950</v>
      </c>
      <c r="E657" t="str">
        <f>IF(OR(master_invoice[[#This Row],[jumlah]]&gt;$J$2+$J$4,master_invoice[[#This Row],[jumlah]]&lt;$J$2-$J$4),"Outlier","Normal")</f>
        <v>Normal</v>
      </c>
      <c r="F657" t="str">
        <f>IF(OR(master_invoice[[#This Row],[jumlah]]&gt;$J$7+$J$8,master_invoice[[#This Row],[jumlah]]&lt;$J$6-$J$8),"Outlier","Normal")</f>
        <v>Normal</v>
      </c>
      <c r="G657" t="str">
        <f>LEFT(master_invoice[[#This Row],[jumlah]],1)</f>
        <v>1</v>
      </c>
    </row>
    <row r="658" spans="1:7" x14ac:dyDescent="0.4">
      <c r="A658" s="1" t="s">
        <v>654</v>
      </c>
      <c r="B658" s="2">
        <v>38341</v>
      </c>
      <c r="C658">
        <v>394240</v>
      </c>
      <c r="D658">
        <v>10962</v>
      </c>
      <c r="E658" t="str">
        <f>IF(OR(master_invoice[[#This Row],[jumlah]]&gt;$J$2+$J$4,master_invoice[[#This Row],[jumlah]]&lt;$J$2-$J$4),"Outlier","Normal")</f>
        <v>Normal</v>
      </c>
      <c r="F658" t="str">
        <f>IF(OR(master_invoice[[#This Row],[jumlah]]&gt;$J$7+$J$8,master_invoice[[#This Row],[jumlah]]&lt;$J$6-$J$8),"Outlier","Normal")</f>
        <v>Normal</v>
      </c>
      <c r="G658" t="str">
        <f>LEFT(master_invoice[[#This Row],[jumlah]],1)</f>
        <v>3</v>
      </c>
    </row>
    <row r="659" spans="1:7" x14ac:dyDescent="0.4">
      <c r="A659" s="1" t="s">
        <v>655</v>
      </c>
      <c r="B659" s="2">
        <v>38344</v>
      </c>
      <c r="C659">
        <v>401175</v>
      </c>
      <c r="D659">
        <v>10941</v>
      </c>
      <c r="E659" t="str">
        <f>IF(OR(master_invoice[[#This Row],[jumlah]]&gt;$J$2+$J$4,master_invoice[[#This Row],[jumlah]]&lt;$J$2-$J$4),"Outlier","Normal")</f>
        <v>Normal</v>
      </c>
      <c r="F659" t="str">
        <f>IF(OR(master_invoice[[#This Row],[jumlah]]&gt;$J$7+$J$8,master_invoice[[#This Row],[jumlah]]&lt;$J$6-$J$8),"Outlier","Normal")</f>
        <v>Normal</v>
      </c>
      <c r="G659" t="str">
        <f>LEFT(master_invoice[[#This Row],[jumlah]],1)</f>
        <v>4</v>
      </c>
    </row>
    <row r="660" spans="1:7" x14ac:dyDescent="0.4">
      <c r="A660" s="1" t="s">
        <v>656</v>
      </c>
      <c r="B660" s="2">
        <v>38346</v>
      </c>
      <c r="C660">
        <v>68145</v>
      </c>
      <c r="D660">
        <v>10935</v>
      </c>
      <c r="E660" t="str">
        <f>IF(OR(master_invoice[[#This Row],[jumlah]]&gt;$J$2+$J$4,master_invoice[[#This Row],[jumlah]]&lt;$J$2-$J$4),"Outlier","Normal")</f>
        <v>Normal</v>
      </c>
      <c r="F660" t="str">
        <f>IF(OR(master_invoice[[#This Row],[jumlah]]&gt;$J$7+$J$8,master_invoice[[#This Row],[jumlah]]&lt;$J$6-$J$8),"Outlier","Normal")</f>
        <v>Normal</v>
      </c>
      <c r="G660" t="str">
        <f>LEFT(master_invoice[[#This Row],[jumlah]],1)</f>
        <v>6</v>
      </c>
    </row>
    <row r="661" spans="1:7" x14ac:dyDescent="0.4">
      <c r="A661" s="1" t="s">
        <v>657</v>
      </c>
      <c r="B661" s="2">
        <v>38348</v>
      </c>
      <c r="C661">
        <v>50160</v>
      </c>
      <c r="D661">
        <v>10936</v>
      </c>
      <c r="E661" t="str">
        <f>IF(OR(master_invoice[[#This Row],[jumlah]]&gt;$J$2+$J$4,master_invoice[[#This Row],[jumlah]]&lt;$J$2-$J$4),"Outlier","Normal")</f>
        <v>Normal</v>
      </c>
      <c r="F661" t="str">
        <f>IF(OR(master_invoice[[#This Row],[jumlah]]&gt;$J$7+$J$8,master_invoice[[#This Row],[jumlah]]&lt;$J$6-$J$8),"Outlier","Normal")</f>
        <v>Normal</v>
      </c>
      <c r="G661" t="str">
        <f>LEFT(master_invoice[[#This Row],[jumlah]],1)</f>
        <v>5</v>
      </c>
    </row>
    <row r="662" spans="1:7" x14ac:dyDescent="0.4">
      <c r="A662" s="1" t="s">
        <v>658</v>
      </c>
      <c r="B662" s="2">
        <v>38350</v>
      </c>
      <c r="C662">
        <v>7440</v>
      </c>
      <c r="D662">
        <v>10955</v>
      </c>
      <c r="E662" t="str">
        <f>IF(OR(master_invoice[[#This Row],[jumlah]]&gt;$J$2+$J$4,master_invoice[[#This Row],[jumlah]]&lt;$J$2-$J$4),"Outlier","Normal")</f>
        <v>Normal</v>
      </c>
      <c r="F662" t="str">
        <f>IF(OR(master_invoice[[#This Row],[jumlah]]&gt;$J$7+$J$8,master_invoice[[#This Row],[jumlah]]&lt;$J$6-$J$8),"Outlier","Normal")</f>
        <v>Normal</v>
      </c>
      <c r="G662" t="str">
        <f>LEFT(master_invoice[[#This Row],[jumlah]],1)</f>
        <v>7</v>
      </c>
    </row>
    <row r="663" spans="1:7" x14ac:dyDescent="0.4">
      <c r="A663" s="1" t="s">
        <v>659</v>
      </c>
      <c r="B663" s="2">
        <v>38353</v>
      </c>
      <c r="C663">
        <v>154880</v>
      </c>
      <c r="D663">
        <v>10968</v>
      </c>
      <c r="E663" t="str">
        <f>IF(OR(master_invoice[[#This Row],[jumlah]]&gt;$J$2+$J$4,master_invoice[[#This Row],[jumlah]]&lt;$J$2-$J$4),"Outlier","Normal")</f>
        <v>Normal</v>
      </c>
      <c r="F663" t="str">
        <f>IF(OR(master_invoice[[#This Row],[jumlah]]&gt;$J$7+$J$8,master_invoice[[#This Row],[jumlah]]&lt;$J$6-$J$8),"Outlier","Normal")</f>
        <v>Normal</v>
      </c>
      <c r="G663" t="str">
        <f>LEFT(master_invoice[[#This Row],[jumlah]],1)</f>
        <v>1</v>
      </c>
    </row>
    <row r="664" spans="1:7" x14ac:dyDescent="0.4">
      <c r="A664" s="1" t="s">
        <v>660</v>
      </c>
      <c r="B664" s="2">
        <v>38354</v>
      </c>
      <c r="C664">
        <v>74470</v>
      </c>
      <c r="D664">
        <v>10956</v>
      </c>
      <c r="E664" t="str">
        <f>IF(OR(master_invoice[[#This Row],[jumlah]]&gt;$J$2+$J$4,master_invoice[[#This Row],[jumlah]]&lt;$J$2-$J$4),"Outlier","Normal")</f>
        <v>Normal</v>
      </c>
      <c r="F664" t="str">
        <f>IF(OR(master_invoice[[#This Row],[jumlah]]&gt;$J$7+$J$8,master_invoice[[#This Row],[jumlah]]&lt;$J$6-$J$8),"Outlier","Normal")</f>
        <v>Normal</v>
      </c>
      <c r="G664" t="str">
        <f>LEFT(master_invoice[[#This Row],[jumlah]],1)</f>
        <v>7</v>
      </c>
    </row>
    <row r="665" spans="1:7" x14ac:dyDescent="0.4">
      <c r="A665" s="1" t="s">
        <v>661</v>
      </c>
      <c r="B665" s="2">
        <v>38354</v>
      </c>
      <c r="C665">
        <v>10800</v>
      </c>
      <c r="D665">
        <v>10969</v>
      </c>
      <c r="E665" t="str">
        <f>IF(OR(master_invoice[[#This Row],[jumlah]]&gt;$J$2+$J$4,master_invoice[[#This Row],[jumlah]]&lt;$J$2-$J$4),"Outlier","Normal")</f>
        <v>Normal</v>
      </c>
      <c r="F665" t="str">
        <f>IF(OR(master_invoice[[#This Row],[jumlah]]&gt;$J$7+$J$8,master_invoice[[#This Row],[jumlah]]&lt;$J$6-$J$8),"Outlier","Normal")</f>
        <v>Normal</v>
      </c>
      <c r="G665" t="str">
        <f>LEFT(master_invoice[[#This Row],[jumlah]],1)</f>
        <v>1</v>
      </c>
    </row>
    <row r="666" spans="1:7" x14ac:dyDescent="0.4">
      <c r="A666" s="1" t="s">
        <v>662</v>
      </c>
      <c r="B666" s="2">
        <v>38355</v>
      </c>
      <c r="C666">
        <v>61600</v>
      </c>
      <c r="D666">
        <v>10942</v>
      </c>
      <c r="E666" t="str">
        <f>IF(OR(master_invoice[[#This Row],[jumlah]]&gt;$J$2+$J$4,master_invoice[[#This Row],[jumlah]]&lt;$J$2-$J$4),"Outlier","Normal")</f>
        <v>Normal</v>
      </c>
      <c r="F666" t="str">
        <f>IF(OR(master_invoice[[#This Row],[jumlah]]&gt;$J$7+$J$8,master_invoice[[#This Row],[jumlah]]&lt;$J$6-$J$8),"Outlier","Normal")</f>
        <v>Normal</v>
      </c>
      <c r="G666" t="str">
        <f>LEFT(master_invoice[[#This Row],[jumlah]],1)</f>
        <v>6</v>
      </c>
    </row>
    <row r="667" spans="1:7" x14ac:dyDescent="0.4">
      <c r="A667" s="1" t="s">
        <v>663</v>
      </c>
      <c r="B667" s="2">
        <v>38356</v>
      </c>
      <c r="C667">
        <v>32071</v>
      </c>
      <c r="D667">
        <v>10973</v>
      </c>
      <c r="E667" t="str">
        <f>IF(OR(master_invoice[[#This Row],[jumlah]]&gt;$J$2+$J$4,master_invoice[[#This Row],[jumlah]]&lt;$J$2-$J$4),"Outlier","Normal")</f>
        <v>Normal</v>
      </c>
      <c r="F667" t="str">
        <f>IF(OR(master_invoice[[#This Row],[jumlah]]&gt;$J$7+$J$8,master_invoice[[#This Row],[jumlah]]&lt;$J$6-$J$8),"Outlier","Normal")</f>
        <v>Normal</v>
      </c>
      <c r="G667" t="str">
        <f>LEFT(master_invoice[[#This Row],[jumlah]],1)</f>
        <v>3</v>
      </c>
    </row>
    <row r="668" spans="1:7" x14ac:dyDescent="0.4">
      <c r="A668" s="1" t="s">
        <v>664</v>
      </c>
      <c r="B668" s="2">
        <v>38356</v>
      </c>
      <c r="C668">
        <v>43900</v>
      </c>
      <c r="D668">
        <v>10974</v>
      </c>
      <c r="E668" t="str">
        <f>IF(OR(master_invoice[[#This Row],[jumlah]]&gt;$J$2+$J$4,master_invoice[[#This Row],[jumlah]]&lt;$J$2-$J$4),"Outlier","Normal")</f>
        <v>Normal</v>
      </c>
      <c r="F668" t="str">
        <f>IF(OR(master_invoice[[#This Row],[jumlah]]&gt;$J$7+$J$8,master_invoice[[#This Row],[jumlah]]&lt;$J$6-$J$8),"Outlier","Normal")</f>
        <v>Normal</v>
      </c>
      <c r="G668" t="str">
        <f>LEFT(master_invoice[[#This Row],[jumlah]],1)</f>
        <v>4</v>
      </c>
    </row>
    <row r="669" spans="1:7" x14ac:dyDescent="0.4">
      <c r="A669" s="1" t="s">
        <v>665</v>
      </c>
      <c r="B669" s="2">
        <v>38357</v>
      </c>
      <c r="C669">
        <v>39600</v>
      </c>
      <c r="D669">
        <v>10940</v>
      </c>
      <c r="E669" t="str">
        <f>IF(OR(master_invoice[[#This Row],[jumlah]]&gt;$J$2+$J$4,master_invoice[[#This Row],[jumlah]]&lt;$J$2-$J$4),"Outlier","Normal")</f>
        <v>Normal</v>
      </c>
      <c r="F669" t="str">
        <f>IF(OR(master_invoice[[#This Row],[jumlah]]&gt;$J$7+$J$8,master_invoice[[#This Row],[jumlah]]&lt;$J$6-$J$8),"Outlier","Normal")</f>
        <v>Normal</v>
      </c>
      <c r="G669" t="str">
        <f>LEFT(master_invoice[[#This Row],[jumlah]],1)</f>
        <v>3</v>
      </c>
    </row>
    <row r="670" spans="1:7" x14ac:dyDescent="0.4">
      <c r="A670" s="1" t="s">
        <v>666</v>
      </c>
      <c r="B670" s="2">
        <v>38357</v>
      </c>
      <c r="C670">
        <v>123189</v>
      </c>
      <c r="D670">
        <v>10961</v>
      </c>
      <c r="E670" t="str">
        <f>IF(OR(master_invoice[[#This Row],[jumlah]]&gt;$J$2+$J$4,master_invoice[[#This Row],[jumlah]]&lt;$J$2-$J$4),"Outlier","Normal")</f>
        <v>Normal</v>
      </c>
      <c r="F670" t="str">
        <f>IF(OR(master_invoice[[#This Row],[jumlah]]&gt;$J$7+$J$8,master_invoice[[#This Row],[jumlah]]&lt;$J$6-$J$8),"Outlier","Normal")</f>
        <v>Normal</v>
      </c>
      <c r="G670" t="str">
        <f>LEFT(master_invoice[[#This Row],[jumlah]],1)</f>
        <v>1</v>
      </c>
    </row>
    <row r="671" spans="1:7" x14ac:dyDescent="0.4">
      <c r="A671" s="1" t="s">
        <v>667</v>
      </c>
      <c r="B671" s="2">
        <v>38357</v>
      </c>
      <c r="C671">
        <v>93280</v>
      </c>
      <c r="D671">
        <v>10965</v>
      </c>
      <c r="E671" t="str">
        <f>IF(OR(master_invoice[[#This Row],[jumlah]]&gt;$J$2+$J$4,master_invoice[[#This Row],[jumlah]]&lt;$J$2-$J$4),"Outlier","Normal")</f>
        <v>Normal</v>
      </c>
      <c r="F671" t="str">
        <f>IF(OR(master_invoice[[#This Row],[jumlah]]&gt;$J$7+$J$8,master_invoice[[#This Row],[jumlah]]&lt;$J$6-$J$8),"Outlier","Normal")</f>
        <v>Normal</v>
      </c>
      <c r="G671" t="str">
        <f>LEFT(master_invoice[[#This Row],[jumlah]],1)</f>
        <v>9</v>
      </c>
    </row>
    <row r="672" spans="1:7" x14ac:dyDescent="0.4">
      <c r="A672" s="1" t="s">
        <v>668</v>
      </c>
      <c r="B672" s="2">
        <v>38358</v>
      </c>
      <c r="C672">
        <v>182548</v>
      </c>
      <c r="D672">
        <v>10954</v>
      </c>
      <c r="E672" t="str">
        <f>IF(OR(master_invoice[[#This Row],[jumlah]]&gt;$J$2+$J$4,master_invoice[[#This Row],[jumlah]]&lt;$J$2-$J$4),"Outlier","Normal")</f>
        <v>Normal</v>
      </c>
      <c r="F672" t="str">
        <f>IF(OR(master_invoice[[#This Row],[jumlah]]&gt;$J$7+$J$8,master_invoice[[#This Row],[jumlah]]&lt;$J$6-$J$8),"Outlier","Normal")</f>
        <v>Normal</v>
      </c>
      <c r="G672" t="str">
        <f>LEFT(master_invoice[[#This Row],[jumlah]],1)</f>
        <v>1</v>
      </c>
    </row>
    <row r="673" spans="1:7" x14ac:dyDescent="0.4">
      <c r="A673" s="1" t="s">
        <v>669</v>
      </c>
      <c r="B673" s="2">
        <v>38359</v>
      </c>
      <c r="C673">
        <v>91040</v>
      </c>
      <c r="D673">
        <v>10967</v>
      </c>
      <c r="E673" t="str">
        <f>IF(OR(master_invoice[[#This Row],[jumlah]]&gt;$J$2+$J$4,master_invoice[[#This Row],[jumlah]]&lt;$J$2-$J$4),"Outlier","Normal")</f>
        <v>Normal</v>
      </c>
      <c r="F673" t="str">
        <f>IF(OR(master_invoice[[#This Row],[jumlah]]&gt;$J$7+$J$8,master_invoice[[#This Row],[jumlah]]&lt;$J$6-$J$8),"Outlier","Normal")</f>
        <v>Normal</v>
      </c>
      <c r="G673" t="str">
        <f>LEFT(master_invoice[[#This Row],[jumlah]],1)</f>
        <v>9</v>
      </c>
    </row>
    <row r="674" spans="1:7" x14ac:dyDescent="0.4">
      <c r="A674" s="1" t="s">
        <v>670</v>
      </c>
      <c r="B674" s="2">
        <v>38360</v>
      </c>
      <c r="C674">
        <v>25150</v>
      </c>
      <c r="D674">
        <v>10972</v>
      </c>
      <c r="E674" t="str">
        <f>IF(OR(master_invoice[[#This Row],[jumlah]]&gt;$J$2+$J$4,master_invoice[[#This Row],[jumlah]]&lt;$J$2-$J$4),"Outlier","Normal")</f>
        <v>Normal</v>
      </c>
      <c r="F674" t="str">
        <f>IF(OR(master_invoice[[#This Row],[jumlah]]&gt;$J$7+$J$8,master_invoice[[#This Row],[jumlah]]&lt;$J$6-$J$8),"Outlier","Normal")</f>
        <v>Normal</v>
      </c>
      <c r="G674" t="str">
        <f>LEFT(master_invoice[[#This Row],[jumlah]],1)</f>
        <v>2</v>
      </c>
    </row>
    <row r="675" spans="1:7" x14ac:dyDescent="0.4">
      <c r="A675" s="1" t="s">
        <v>671</v>
      </c>
      <c r="B675" s="2">
        <v>38361</v>
      </c>
      <c r="C675">
        <v>26950</v>
      </c>
      <c r="D675">
        <v>10945</v>
      </c>
      <c r="E675" t="str">
        <f>IF(OR(master_invoice[[#This Row],[jumlah]]&gt;$J$2+$J$4,master_invoice[[#This Row],[jumlah]]&lt;$J$2-$J$4),"Outlier","Normal")</f>
        <v>Normal</v>
      </c>
      <c r="F675" t="str">
        <f>IF(OR(master_invoice[[#This Row],[jumlah]]&gt;$J$7+$J$8,master_invoice[[#This Row],[jumlah]]&lt;$J$6-$J$8),"Outlier","Normal")</f>
        <v>Normal</v>
      </c>
      <c r="G675" t="str">
        <f>LEFT(master_invoice[[#This Row],[jumlah]],1)</f>
        <v>2</v>
      </c>
    </row>
    <row r="676" spans="1:7" x14ac:dyDescent="0.4">
      <c r="A676" s="1" t="s">
        <v>672</v>
      </c>
      <c r="B676" s="2">
        <v>38361</v>
      </c>
      <c r="C676">
        <v>51832</v>
      </c>
      <c r="D676">
        <v>10952</v>
      </c>
      <c r="E676" t="str">
        <f>IF(OR(master_invoice[[#This Row],[jumlah]]&gt;$J$2+$J$4,master_invoice[[#This Row],[jumlah]]&lt;$J$2-$J$4),"Outlier","Normal")</f>
        <v>Normal</v>
      </c>
      <c r="F676" t="str">
        <f>IF(OR(master_invoice[[#This Row],[jumlah]]&gt;$J$7+$J$8,master_invoice[[#This Row],[jumlah]]&lt;$J$6-$J$8),"Outlier","Normal")</f>
        <v>Normal</v>
      </c>
      <c r="G676" t="str">
        <f>LEFT(master_invoice[[#This Row],[jumlah]],1)</f>
        <v>5</v>
      </c>
    </row>
    <row r="677" spans="1:7" x14ac:dyDescent="0.4">
      <c r="A677" s="1" t="s">
        <v>673</v>
      </c>
      <c r="B677" s="2">
        <v>38361</v>
      </c>
      <c r="C677">
        <v>111540</v>
      </c>
      <c r="D677">
        <v>10982</v>
      </c>
      <c r="E677" t="str">
        <f>IF(OR(master_invoice[[#This Row],[jumlah]]&gt;$J$2+$J$4,master_invoice[[#This Row],[jumlah]]&lt;$J$2-$J$4),"Outlier","Normal")</f>
        <v>Normal</v>
      </c>
      <c r="F677" t="str">
        <f>IF(OR(master_invoice[[#This Row],[jumlah]]&gt;$J$7+$J$8,master_invoice[[#This Row],[jumlah]]&lt;$J$6-$J$8),"Outlier","Normal")</f>
        <v>Normal</v>
      </c>
      <c r="G677" t="str">
        <f>LEFT(master_invoice[[#This Row],[jumlah]],1)</f>
        <v>1</v>
      </c>
    </row>
    <row r="678" spans="1:7" x14ac:dyDescent="0.4">
      <c r="A678" s="1" t="s">
        <v>674</v>
      </c>
      <c r="B678" s="2">
        <v>38362</v>
      </c>
      <c r="C678">
        <v>1581000</v>
      </c>
      <c r="D678">
        <v>10981</v>
      </c>
      <c r="E678" t="str">
        <f>IF(OR(master_invoice[[#This Row],[jumlah]]&gt;$J$2+$J$4,master_invoice[[#This Row],[jumlah]]&lt;$J$2-$J$4),"Outlier","Normal")</f>
        <v>Outlier</v>
      </c>
      <c r="F678" t="str">
        <f>IF(OR(master_invoice[[#This Row],[jumlah]]&gt;$J$7+$J$8,master_invoice[[#This Row],[jumlah]]&lt;$J$6-$J$8),"Outlier","Normal")</f>
        <v>Outlier</v>
      </c>
      <c r="G678" t="str">
        <f>LEFT(master_invoice[[#This Row],[jumlah]],1)</f>
        <v>1</v>
      </c>
    </row>
    <row r="679" spans="1:7" x14ac:dyDescent="0.4">
      <c r="A679" s="1" t="s">
        <v>675</v>
      </c>
      <c r="B679" s="2">
        <v>38365</v>
      </c>
      <c r="C679">
        <v>85910</v>
      </c>
      <c r="D679">
        <v>10958</v>
      </c>
      <c r="E679" t="str">
        <f>IF(OR(master_invoice[[#This Row],[jumlah]]&gt;$J$2+$J$4,master_invoice[[#This Row],[jumlah]]&lt;$J$2-$J$4),"Outlier","Normal")</f>
        <v>Normal</v>
      </c>
      <c r="F679" t="str">
        <f>IF(OR(master_invoice[[#This Row],[jumlah]]&gt;$J$7+$J$8,master_invoice[[#This Row],[jumlah]]&lt;$J$6-$J$8),"Outlier","Normal")</f>
        <v>Normal</v>
      </c>
      <c r="G679" t="str">
        <f>LEFT(master_invoice[[#This Row],[jumlah]],1)</f>
        <v>8</v>
      </c>
    </row>
    <row r="680" spans="1:7" x14ac:dyDescent="0.4">
      <c r="A680" s="1" t="s">
        <v>676</v>
      </c>
      <c r="B680" s="2">
        <v>38367</v>
      </c>
      <c r="C680">
        <v>225775</v>
      </c>
      <c r="D680">
        <v>10964</v>
      </c>
      <c r="E680" t="str">
        <f>IF(OR(master_invoice[[#This Row],[jumlah]]&gt;$J$2+$J$4,master_invoice[[#This Row],[jumlah]]&lt;$J$2-$J$4),"Outlier","Normal")</f>
        <v>Normal</v>
      </c>
      <c r="F680" t="str">
        <f>IF(OR(master_invoice[[#This Row],[jumlah]]&gt;$J$7+$J$8,master_invoice[[#This Row],[jumlah]]&lt;$J$6-$J$8),"Outlier","Normal")</f>
        <v>Normal</v>
      </c>
      <c r="G680" t="str">
        <f>LEFT(master_invoice[[#This Row],[jumlah]],1)</f>
        <v>2</v>
      </c>
    </row>
    <row r="681" spans="1:7" x14ac:dyDescent="0.4">
      <c r="A681" s="1" t="s">
        <v>677</v>
      </c>
      <c r="B681" s="2">
        <v>38368</v>
      </c>
      <c r="C681">
        <v>259848</v>
      </c>
      <c r="D681">
        <v>10948</v>
      </c>
      <c r="E681" t="str">
        <f>IF(OR(master_invoice[[#This Row],[jumlah]]&gt;$J$2+$J$4,master_invoice[[#This Row],[jumlah]]&lt;$J$2-$J$4),"Outlier","Normal")</f>
        <v>Normal</v>
      </c>
      <c r="F681" t="str">
        <f>IF(OR(master_invoice[[#This Row],[jumlah]]&gt;$J$7+$J$8,master_invoice[[#This Row],[jumlah]]&lt;$J$6-$J$8),"Outlier","Normal")</f>
        <v>Normal</v>
      </c>
      <c r="G681" t="str">
        <f>LEFT(master_invoice[[#This Row],[jumlah]],1)</f>
        <v>2</v>
      </c>
    </row>
    <row r="682" spans="1:7" x14ac:dyDescent="0.4">
      <c r="A682" s="1" t="s">
        <v>678</v>
      </c>
      <c r="B682" s="2">
        <v>38368</v>
      </c>
      <c r="C682">
        <v>78925</v>
      </c>
      <c r="D682">
        <v>10975</v>
      </c>
      <c r="E682" t="str">
        <f>IF(OR(master_invoice[[#This Row],[jumlah]]&gt;$J$2+$J$4,master_invoice[[#This Row],[jumlah]]&lt;$J$2-$J$4),"Outlier","Normal")</f>
        <v>Normal</v>
      </c>
      <c r="F682" t="str">
        <f>IF(OR(master_invoice[[#This Row],[jumlah]]&gt;$J$7+$J$8,master_invoice[[#This Row],[jumlah]]&lt;$J$6-$J$8),"Outlier","Normal")</f>
        <v>Normal</v>
      </c>
      <c r="G682" t="str">
        <f>LEFT(master_invoice[[#This Row],[jumlah]],1)</f>
        <v>7</v>
      </c>
    </row>
    <row r="683" spans="1:7" x14ac:dyDescent="0.4">
      <c r="A683" s="1" t="s">
        <v>679</v>
      </c>
      <c r="B683" s="2">
        <v>38369</v>
      </c>
      <c r="C683">
        <v>26535</v>
      </c>
      <c r="D683">
        <v>10960</v>
      </c>
      <c r="E683" t="str">
        <f>IF(OR(master_invoice[[#This Row],[jumlah]]&gt;$J$2+$J$4,master_invoice[[#This Row],[jumlah]]&lt;$J$2-$J$4),"Outlier","Normal")</f>
        <v>Normal</v>
      </c>
      <c r="F683" t="str">
        <f>IF(OR(master_invoice[[#This Row],[jumlah]]&gt;$J$7+$J$8,master_invoice[[#This Row],[jumlah]]&lt;$J$6-$J$8),"Outlier","Normal")</f>
        <v>Normal</v>
      </c>
      <c r="G683" t="str">
        <f>LEFT(master_invoice[[#This Row],[jumlah]],1)</f>
        <v>2</v>
      </c>
    </row>
    <row r="684" spans="1:7" x14ac:dyDescent="0.4">
      <c r="A684" s="1" t="s">
        <v>680</v>
      </c>
      <c r="B684" s="2">
        <v>38370</v>
      </c>
      <c r="C684">
        <v>245630</v>
      </c>
      <c r="D684">
        <v>10977</v>
      </c>
      <c r="E684" t="str">
        <f>IF(OR(master_invoice[[#This Row],[jumlah]]&gt;$J$2+$J$4,master_invoice[[#This Row],[jumlah]]&lt;$J$2-$J$4),"Outlier","Normal")</f>
        <v>Normal</v>
      </c>
      <c r="F684" t="str">
        <f>IF(OR(master_invoice[[#This Row],[jumlah]]&gt;$J$7+$J$8,master_invoice[[#This Row],[jumlah]]&lt;$J$6-$J$8),"Outlier","Normal")</f>
        <v>Normal</v>
      </c>
      <c r="G684" t="str">
        <f>LEFT(master_invoice[[#This Row],[jumlah]],1)</f>
        <v>2</v>
      </c>
    </row>
    <row r="685" spans="1:7" x14ac:dyDescent="0.4">
      <c r="A685" s="1" t="s">
        <v>681</v>
      </c>
      <c r="B685" s="2">
        <v>38374</v>
      </c>
      <c r="C685">
        <v>13175</v>
      </c>
      <c r="D685">
        <v>10959</v>
      </c>
      <c r="E685" t="str">
        <f>IF(OR(master_invoice[[#This Row],[jumlah]]&gt;$J$2+$J$4,master_invoice[[#This Row],[jumlah]]&lt;$J$2-$J$4),"Outlier","Normal")</f>
        <v>Normal</v>
      </c>
      <c r="F685" t="str">
        <f>IF(OR(master_invoice[[#This Row],[jumlah]]&gt;$J$7+$J$8,master_invoice[[#This Row],[jumlah]]&lt;$J$6-$J$8),"Outlier","Normal")</f>
        <v>Normal</v>
      </c>
      <c r="G685" t="str">
        <f>LEFT(master_invoice[[#This Row],[jumlah]],1)</f>
        <v>1</v>
      </c>
    </row>
    <row r="686" spans="1:7" x14ac:dyDescent="0.4">
      <c r="A686" s="1" t="s">
        <v>682</v>
      </c>
      <c r="B686" s="2">
        <v>38378</v>
      </c>
      <c r="C686">
        <v>143351</v>
      </c>
      <c r="D686">
        <v>10978</v>
      </c>
      <c r="E686" t="str">
        <f>IF(OR(master_invoice[[#This Row],[jumlah]]&gt;$J$2+$J$4,master_invoice[[#This Row],[jumlah]]&lt;$J$2-$J$4),"Outlier","Normal")</f>
        <v>Normal</v>
      </c>
      <c r="F686" t="str">
        <f>IF(OR(master_invoice[[#This Row],[jumlah]]&gt;$J$7+$J$8,master_invoice[[#This Row],[jumlah]]&lt;$J$6-$J$8),"Outlier","Normal")</f>
        <v>Normal</v>
      </c>
      <c r="G686" t="str">
        <f>LEFT(master_invoice[[#This Row],[jumlah]],1)</f>
        <v>1</v>
      </c>
    </row>
    <row r="687" spans="1:7" x14ac:dyDescent="0.4">
      <c r="A687" s="1" t="s">
        <v>683</v>
      </c>
      <c r="B687" s="2">
        <v>38379</v>
      </c>
      <c r="C687">
        <v>148896</v>
      </c>
      <c r="D687">
        <v>10989</v>
      </c>
      <c r="E687" t="str">
        <f>IF(OR(master_invoice[[#This Row],[jumlah]]&gt;$J$2+$J$4,master_invoice[[#This Row],[jumlah]]&lt;$J$2-$J$4),"Outlier","Normal")</f>
        <v>Normal</v>
      </c>
      <c r="F687" t="str">
        <f>IF(OR(master_invoice[[#This Row],[jumlah]]&gt;$J$7+$J$8,master_invoice[[#This Row],[jumlah]]&lt;$J$6-$J$8),"Outlier","Normal")</f>
        <v>Normal</v>
      </c>
      <c r="G687" t="str">
        <f>LEFT(master_invoice[[#This Row],[jumlah]],1)</f>
        <v>1</v>
      </c>
    </row>
    <row r="688" spans="1:7" x14ac:dyDescent="0.4">
      <c r="A688" s="1" t="s">
        <v>684</v>
      </c>
      <c r="B688" s="2">
        <v>38384</v>
      </c>
      <c r="C688">
        <v>100320</v>
      </c>
      <c r="D688">
        <v>10976</v>
      </c>
      <c r="E688" t="str">
        <f>IF(OR(master_invoice[[#This Row],[jumlah]]&gt;$J$2+$J$4,master_invoice[[#This Row],[jumlah]]&lt;$J$2-$J$4),"Outlier","Normal")</f>
        <v>Normal</v>
      </c>
      <c r="F688" t="str">
        <f>IF(OR(master_invoice[[#This Row],[jumlah]]&gt;$J$7+$J$8,master_invoice[[#This Row],[jumlah]]&lt;$J$6-$J$8),"Outlier","Normal")</f>
        <v>Normal</v>
      </c>
      <c r="G688" t="str">
        <f>LEFT(master_invoice[[#This Row],[jumlah]],1)</f>
        <v>1</v>
      </c>
    </row>
    <row r="689" spans="1:7" x14ac:dyDescent="0.4">
      <c r="A689" s="1" t="s">
        <v>685</v>
      </c>
      <c r="B689" s="2">
        <v>38386</v>
      </c>
      <c r="C689">
        <v>190637</v>
      </c>
      <c r="D689">
        <v>10971</v>
      </c>
      <c r="E689" t="str">
        <f>IF(OR(master_invoice[[#This Row],[jumlah]]&gt;$J$2+$J$4,master_invoice[[#This Row],[jumlah]]&lt;$J$2-$J$4),"Outlier","Normal")</f>
        <v>Normal</v>
      </c>
      <c r="F689" t="str">
        <f>IF(OR(master_invoice[[#This Row],[jumlah]]&gt;$J$7+$J$8,master_invoice[[#This Row],[jumlah]]&lt;$J$6-$J$8),"Outlier","Normal")</f>
        <v>Normal</v>
      </c>
      <c r="G689" t="str">
        <f>LEFT(master_invoice[[#This Row],[jumlah]],1)</f>
        <v>1</v>
      </c>
    </row>
    <row r="690" spans="1:7" x14ac:dyDescent="0.4">
      <c r="A690" s="1" t="s">
        <v>686</v>
      </c>
      <c r="B690" s="2">
        <v>38386</v>
      </c>
      <c r="C690">
        <v>244200</v>
      </c>
      <c r="D690">
        <v>10986</v>
      </c>
      <c r="E690" t="str">
        <f>IF(OR(master_invoice[[#This Row],[jumlah]]&gt;$J$2+$J$4,master_invoice[[#This Row],[jumlah]]&lt;$J$2-$J$4),"Outlier","Normal")</f>
        <v>Normal</v>
      </c>
      <c r="F690" t="str">
        <f>IF(OR(master_invoice[[#This Row],[jumlah]]&gt;$J$7+$J$8,master_invoice[[#This Row],[jumlah]]&lt;$J$6-$J$8),"Outlier","Normal")</f>
        <v>Normal</v>
      </c>
      <c r="G690" t="str">
        <f>LEFT(master_invoice[[#This Row],[jumlah]],1)</f>
        <v>2</v>
      </c>
    </row>
    <row r="691" spans="1:7" x14ac:dyDescent="0.4">
      <c r="A691" s="1" t="s">
        <v>687</v>
      </c>
      <c r="B691" s="2">
        <v>38388</v>
      </c>
      <c r="C691">
        <v>529485</v>
      </c>
      <c r="D691">
        <v>10979</v>
      </c>
      <c r="E691" t="str">
        <f>IF(OR(master_invoice[[#This Row],[jumlah]]&gt;$J$2+$J$4,master_invoice[[#This Row],[jumlah]]&lt;$J$2-$J$4),"Outlier","Normal")</f>
        <v>Normal</v>
      </c>
      <c r="F691" t="str">
        <f>IF(OR(master_invoice[[#This Row],[jumlah]]&gt;$J$7+$J$8,master_invoice[[#This Row],[jumlah]]&lt;$J$6-$J$8),"Outlier","Normal")</f>
        <v>Outlier</v>
      </c>
      <c r="G691" t="str">
        <f>LEFT(master_invoice[[#This Row],[jumlah]],1)</f>
        <v>5</v>
      </c>
    </row>
    <row r="692" spans="1:7" x14ac:dyDescent="0.4">
      <c r="A692" s="1" t="s">
        <v>688</v>
      </c>
      <c r="B692" s="2">
        <v>38395</v>
      </c>
      <c r="C692">
        <v>222572</v>
      </c>
      <c r="D692">
        <v>10985</v>
      </c>
      <c r="E692" t="str">
        <f>IF(OR(master_invoice[[#This Row],[jumlah]]&gt;$J$2+$J$4,master_invoice[[#This Row],[jumlah]]&lt;$J$2-$J$4),"Outlier","Normal")</f>
        <v>Normal</v>
      </c>
      <c r="F692" t="str">
        <f>IF(OR(master_invoice[[#This Row],[jumlah]]&gt;$J$7+$J$8,master_invoice[[#This Row],[jumlah]]&lt;$J$6-$J$8),"Outlier","Normal")</f>
        <v>Normal</v>
      </c>
      <c r="G692" t="str">
        <f>LEFT(master_invoice[[#This Row],[jumlah]],1)</f>
        <v>2</v>
      </c>
    </row>
    <row r="693" spans="1:7" x14ac:dyDescent="0.4">
      <c r="A693" s="1" t="s">
        <v>689</v>
      </c>
      <c r="B693" s="2">
        <v>38397</v>
      </c>
      <c r="C693">
        <v>24640</v>
      </c>
      <c r="D693">
        <v>10970</v>
      </c>
      <c r="E693" t="str">
        <f>IF(OR(master_invoice[[#This Row],[jumlah]]&gt;$J$2+$J$4,master_invoice[[#This Row],[jumlah]]&lt;$J$2-$J$4),"Outlier","Normal")</f>
        <v>Normal</v>
      </c>
      <c r="F693" t="str">
        <f>IF(OR(master_invoice[[#This Row],[jumlah]]&gt;$J$7+$J$8,master_invoice[[#This Row],[jumlah]]&lt;$J$6-$J$8),"Outlier","Normal")</f>
        <v>Normal</v>
      </c>
      <c r="G693" t="str">
        <f>LEFT(master_invoice[[#This Row],[jumlah]],1)</f>
        <v>2</v>
      </c>
    </row>
    <row r="694" spans="1:7" x14ac:dyDescent="0.4">
      <c r="A694" s="1" t="s">
        <v>690</v>
      </c>
      <c r="B694" s="2">
        <v>38398</v>
      </c>
      <c r="C694">
        <v>120831</v>
      </c>
      <c r="D694">
        <v>10966</v>
      </c>
      <c r="E694" t="str">
        <f>IF(OR(master_invoice[[#This Row],[jumlah]]&gt;$J$2+$J$4,master_invoice[[#This Row],[jumlah]]&lt;$J$2-$J$4),"Outlier","Normal")</f>
        <v>Normal</v>
      </c>
      <c r="F694" t="str">
        <f>IF(OR(master_invoice[[#This Row],[jumlah]]&gt;$J$7+$J$8,master_invoice[[#This Row],[jumlah]]&lt;$J$6-$J$8),"Outlier","Normal")</f>
        <v>Normal</v>
      </c>
      <c r="G694" t="str">
        <f>LEFT(master_invoice[[#This Row],[jumlah]],1)</f>
        <v>1</v>
      </c>
    </row>
    <row r="695" spans="1:7" x14ac:dyDescent="0.4">
      <c r="A695" s="1" t="s">
        <v>691</v>
      </c>
      <c r="B695" s="2">
        <v>38399</v>
      </c>
      <c r="C695">
        <v>35860</v>
      </c>
      <c r="D695">
        <v>11003</v>
      </c>
      <c r="E695" t="str">
        <f>IF(OR(master_invoice[[#This Row],[jumlah]]&gt;$J$2+$J$4,master_invoice[[#This Row],[jumlah]]&lt;$J$2-$J$4),"Outlier","Normal")</f>
        <v>Normal</v>
      </c>
      <c r="F695" t="str">
        <f>IF(OR(master_invoice[[#This Row],[jumlah]]&gt;$J$7+$J$8,master_invoice[[#This Row],[jumlah]]&lt;$J$6-$J$8),"Outlier","Normal")</f>
        <v>Normal</v>
      </c>
      <c r="G695" t="str">
        <f>LEFT(master_invoice[[#This Row],[jumlah]],1)</f>
        <v>3</v>
      </c>
    </row>
    <row r="696" spans="1:7" x14ac:dyDescent="0.4">
      <c r="A696" s="1" t="s">
        <v>692</v>
      </c>
      <c r="B696" s="2">
        <v>38399</v>
      </c>
      <c r="C696">
        <v>32492</v>
      </c>
      <c r="D696">
        <v>11004</v>
      </c>
      <c r="E696" t="str">
        <f>IF(OR(master_invoice[[#This Row],[jumlah]]&gt;$J$2+$J$4,master_invoice[[#This Row],[jumlah]]&lt;$J$2-$J$4),"Outlier","Normal")</f>
        <v>Normal</v>
      </c>
      <c r="F696" t="str">
        <f>IF(OR(master_invoice[[#This Row],[jumlah]]&gt;$J$7+$J$8,master_invoice[[#This Row],[jumlah]]&lt;$J$6-$J$8),"Outlier","Normal")</f>
        <v>Normal</v>
      </c>
      <c r="G696" t="str">
        <f>LEFT(master_invoice[[#This Row],[jumlah]],1)</f>
        <v>3</v>
      </c>
    </row>
    <row r="697" spans="1:7" x14ac:dyDescent="0.4">
      <c r="A697" s="1" t="s">
        <v>693</v>
      </c>
      <c r="B697" s="2">
        <v>38403</v>
      </c>
      <c r="C697">
        <v>27280</v>
      </c>
      <c r="D697">
        <v>10980</v>
      </c>
      <c r="E697" t="str">
        <f>IF(OR(master_invoice[[#This Row],[jumlah]]&gt;$J$2+$J$4,master_invoice[[#This Row],[jumlah]]&lt;$J$2-$J$4),"Outlier","Normal")</f>
        <v>Normal</v>
      </c>
      <c r="F697" t="str">
        <f>IF(OR(master_invoice[[#This Row],[jumlah]]&gt;$J$7+$J$8,master_invoice[[#This Row],[jumlah]]&lt;$J$6-$J$8),"Outlier","Normal")</f>
        <v>Normal</v>
      </c>
      <c r="G697" t="str">
        <f>LEFT(master_invoice[[#This Row],[jumlah]],1)</f>
        <v>2</v>
      </c>
    </row>
    <row r="698" spans="1:7" x14ac:dyDescent="0.4">
      <c r="A698" s="1" t="s">
        <v>694</v>
      </c>
      <c r="B698" s="2">
        <v>38405</v>
      </c>
      <c r="C698">
        <v>7656</v>
      </c>
      <c r="D698">
        <v>10992</v>
      </c>
      <c r="E698" t="str">
        <f>IF(OR(master_invoice[[#This Row],[jumlah]]&gt;$J$2+$J$4,master_invoice[[#This Row],[jumlah]]&lt;$J$2-$J$4),"Outlier","Normal")</f>
        <v>Normal</v>
      </c>
      <c r="F698" t="str">
        <f>IF(OR(master_invoice[[#This Row],[jumlah]]&gt;$J$7+$J$8,master_invoice[[#This Row],[jumlah]]&lt;$J$6-$J$8),"Outlier","Normal")</f>
        <v>Normal</v>
      </c>
      <c r="G698" t="str">
        <f>LEFT(master_invoice[[#This Row],[jumlah]],1)</f>
        <v>7</v>
      </c>
    </row>
    <row r="699" spans="1:7" x14ac:dyDescent="0.4">
      <c r="A699" s="1" t="s">
        <v>695</v>
      </c>
      <c r="B699" s="2">
        <v>38405</v>
      </c>
      <c r="C699">
        <v>188500</v>
      </c>
      <c r="D699">
        <v>10997</v>
      </c>
      <c r="E699" t="str">
        <f>IF(OR(master_invoice[[#This Row],[jumlah]]&gt;$J$2+$J$4,master_invoice[[#This Row],[jumlah]]&lt;$J$2-$J$4),"Outlier","Normal")</f>
        <v>Normal</v>
      </c>
      <c r="F699" t="str">
        <f>IF(OR(master_invoice[[#This Row],[jumlah]]&gt;$J$7+$J$8,master_invoice[[#This Row],[jumlah]]&lt;$J$6-$J$8),"Outlier","Normal")</f>
        <v>Normal</v>
      </c>
      <c r="G699" t="str">
        <f>LEFT(master_invoice[[#This Row],[jumlah]],1)</f>
        <v>1</v>
      </c>
    </row>
    <row r="700" spans="1:7" x14ac:dyDescent="0.4">
      <c r="A700" s="1" t="s">
        <v>696</v>
      </c>
      <c r="B700" s="2">
        <v>38409</v>
      </c>
      <c r="C700">
        <v>199073</v>
      </c>
      <c r="D700">
        <v>10984</v>
      </c>
      <c r="E700" t="str">
        <f>IF(OR(master_invoice[[#This Row],[jumlah]]&gt;$J$2+$J$4,master_invoice[[#This Row],[jumlah]]&lt;$J$2-$J$4),"Outlier","Normal")</f>
        <v>Normal</v>
      </c>
      <c r="F700" t="str">
        <f>IF(OR(master_invoice[[#This Row],[jumlah]]&gt;$J$7+$J$8,master_invoice[[#This Row],[jumlah]]&lt;$J$6-$J$8),"Outlier","Normal")</f>
        <v>Normal</v>
      </c>
      <c r="G700" t="str">
        <f>LEFT(master_invoice[[#This Row],[jumlah]],1)</f>
        <v>1</v>
      </c>
    </row>
    <row r="701" spans="1:7" x14ac:dyDescent="0.4">
      <c r="A701" s="1" t="s">
        <v>697</v>
      </c>
      <c r="B701" s="2">
        <v>38411</v>
      </c>
      <c r="C701">
        <v>393228</v>
      </c>
      <c r="D701">
        <v>10988</v>
      </c>
      <c r="E701" t="str">
        <f>IF(OR(master_invoice[[#This Row],[jumlah]]&gt;$J$2+$J$4,master_invoice[[#This Row],[jumlah]]&lt;$J$2-$J$4),"Outlier","Normal")</f>
        <v>Normal</v>
      </c>
      <c r="F701" t="str">
        <f>IF(OR(master_invoice[[#This Row],[jumlah]]&gt;$J$7+$J$8,master_invoice[[#This Row],[jumlah]]&lt;$J$6-$J$8),"Outlier","Normal")</f>
        <v>Normal</v>
      </c>
      <c r="G701" t="str">
        <f>LEFT(master_invoice[[#This Row],[jumlah]],1)</f>
        <v>3</v>
      </c>
    </row>
    <row r="702" spans="1:7" x14ac:dyDescent="0.4">
      <c r="A702" s="1" t="s">
        <v>698</v>
      </c>
      <c r="B702" s="2">
        <v>38413</v>
      </c>
      <c r="C702">
        <v>304920</v>
      </c>
      <c r="D702">
        <v>10987</v>
      </c>
      <c r="E702" t="str">
        <f>IF(OR(master_invoice[[#This Row],[jumlah]]&gt;$J$2+$J$4,master_invoice[[#This Row],[jumlah]]&lt;$J$2-$J$4),"Outlier","Normal")</f>
        <v>Normal</v>
      </c>
      <c r="F702" t="str">
        <f>IF(OR(master_invoice[[#This Row],[jumlah]]&gt;$J$7+$J$8,master_invoice[[#This Row],[jumlah]]&lt;$J$6-$J$8),"Outlier","Normal")</f>
        <v>Normal</v>
      </c>
      <c r="G702" t="str">
        <f>LEFT(master_invoice[[#This Row],[jumlah]],1)</f>
        <v>3</v>
      </c>
    </row>
    <row r="703" spans="1:7" x14ac:dyDescent="0.4">
      <c r="A703" s="1" t="s">
        <v>699</v>
      </c>
      <c r="B703" s="2">
        <v>38417</v>
      </c>
      <c r="C703">
        <v>131560</v>
      </c>
      <c r="D703">
        <v>10995</v>
      </c>
      <c r="E703" t="str">
        <f>IF(OR(master_invoice[[#This Row],[jumlah]]&gt;$J$2+$J$4,master_invoice[[#This Row],[jumlah]]&lt;$J$2-$J$4),"Outlier","Normal")</f>
        <v>Normal</v>
      </c>
      <c r="F703" t="str">
        <f>IF(OR(master_invoice[[#This Row],[jumlah]]&gt;$J$7+$J$8,master_invoice[[#This Row],[jumlah]]&lt;$J$6-$J$8),"Outlier","Normal")</f>
        <v>Normal</v>
      </c>
      <c r="G703" t="str">
        <f>LEFT(master_invoice[[#This Row],[jumlah]],1)</f>
        <v>1</v>
      </c>
    </row>
    <row r="704" spans="1:7" x14ac:dyDescent="0.4">
      <c r="A704" s="1" t="s">
        <v>700</v>
      </c>
      <c r="B704" s="2">
        <v>38418</v>
      </c>
      <c r="C704">
        <v>61600</v>
      </c>
      <c r="D704">
        <v>10996</v>
      </c>
      <c r="E704" t="str">
        <f>IF(OR(master_invoice[[#This Row],[jumlah]]&gt;$J$2+$J$4,master_invoice[[#This Row],[jumlah]]&lt;$J$2-$J$4),"Outlier","Normal")</f>
        <v>Normal</v>
      </c>
      <c r="F704" t="str">
        <f>IF(OR(master_invoice[[#This Row],[jumlah]]&gt;$J$7+$J$8,master_invoice[[#This Row],[jumlah]]&lt;$J$6-$J$8),"Outlier","Normal")</f>
        <v>Normal</v>
      </c>
      <c r="G704" t="str">
        <f>LEFT(master_invoice[[#This Row],[jumlah]],1)</f>
        <v>6</v>
      </c>
    </row>
    <row r="705" spans="1:7" x14ac:dyDescent="0.4">
      <c r="A705" s="1" t="s">
        <v>701</v>
      </c>
      <c r="B705" s="2">
        <v>38418</v>
      </c>
      <c r="C705">
        <v>181110</v>
      </c>
      <c r="D705">
        <v>11002</v>
      </c>
      <c r="E705" t="str">
        <f>IF(OR(master_invoice[[#This Row],[jumlah]]&gt;$J$2+$J$4,master_invoice[[#This Row],[jumlah]]&lt;$J$2-$J$4),"Outlier","Normal")</f>
        <v>Normal</v>
      </c>
      <c r="F705" t="str">
        <f>IF(OR(master_invoice[[#This Row],[jumlah]]&gt;$J$7+$J$8,master_invoice[[#This Row],[jumlah]]&lt;$J$6-$J$8),"Outlier","Normal")</f>
        <v>Normal</v>
      </c>
      <c r="G705" t="str">
        <f>LEFT(master_invoice[[#This Row],[jumlah]],1)</f>
        <v>1</v>
      </c>
    </row>
    <row r="706" spans="1:7" x14ac:dyDescent="0.4">
      <c r="A706" s="1" t="s">
        <v>702</v>
      </c>
      <c r="B706" s="2">
        <v>38419</v>
      </c>
      <c r="C706">
        <v>79299</v>
      </c>
      <c r="D706">
        <v>10983</v>
      </c>
      <c r="E706" t="str">
        <f>IF(OR(master_invoice[[#This Row],[jumlah]]&gt;$J$2+$J$4,master_invoice[[#This Row],[jumlah]]&lt;$J$2-$J$4),"Outlier","Normal")</f>
        <v>Normal</v>
      </c>
      <c r="F706" t="str">
        <f>IF(OR(master_invoice[[#This Row],[jumlah]]&gt;$J$7+$J$8,master_invoice[[#This Row],[jumlah]]&lt;$J$6-$J$8),"Outlier","Normal")</f>
        <v>Normal</v>
      </c>
      <c r="G706" t="str">
        <f>LEFT(master_invoice[[#This Row],[jumlah]],1)</f>
        <v>7</v>
      </c>
    </row>
    <row r="707" spans="1:7" x14ac:dyDescent="0.4">
      <c r="A707" s="1" t="s">
        <v>703</v>
      </c>
      <c r="B707" s="2">
        <v>38419</v>
      </c>
      <c r="C707">
        <v>514899</v>
      </c>
      <c r="D707">
        <v>11008</v>
      </c>
      <c r="E707" t="str">
        <f>IF(OR(master_invoice[[#This Row],[jumlah]]&gt;$J$2+$J$4,master_invoice[[#This Row],[jumlah]]&lt;$J$2-$J$4),"Outlier","Normal")</f>
        <v>Normal</v>
      </c>
      <c r="F707" t="str">
        <f>IF(OR(master_invoice[[#This Row],[jumlah]]&gt;$J$7+$J$8,master_invoice[[#This Row],[jumlah]]&lt;$J$6-$J$8),"Outlier","Normal")</f>
        <v>Outlier</v>
      </c>
      <c r="G707" t="str">
        <f>LEFT(master_invoice[[#This Row],[jumlah]],1)</f>
        <v>5</v>
      </c>
    </row>
    <row r="708" spans="1:7" x14ac:dyDescent="0.4">
      <c r="A708" s="1" t="s">
        <v>704</v>
      </c>
      <c r="B708" s="2">
        <v>38420</v>
      </c>
      <c r="C708">
        <v>64460</v>
      </c>
      <c r="D708">
        <v>11005</v>
      </c>
      <c r="E708" t="str">
        <f>IF(OR(master_invoice[[#This Row],[jumlah]]&gt;$J$2+$J$4,master_invoice[[#This Row],[jumlah]]&lt;$J$2-$J$4),"Outlier","Normal")</f>
        <v>Normal</v>
      </c>
      <c r="F708" t="str">
        <f>IF(OR(master_invoice[[#This Row],[jumlah]]&gt;$J$7+$J$8,master_invoice[[#This Row],[jumlah]]&lt;$J$6-$J$8),"Outlier","Normal")</f>
        <v>Normal</v>
      </c>
      <c r="G708" t="str">
        <f>LEFT(master_invoice[[#This Row],[jumlah]],1)</f>
        <v>6</v>
      </c>
    </row>
    <row r="709" spans="1:7" x14ac:dyDescent="0.4">
      <c r="A709" s="1" t="s">
        <v>705</v>
      </c>
      <c r="B709" s="2">
        <v>38422</v>
      </c>
      <c r="C709">
        <v>252560</v>
      </c>
      <c r="D709">
        <v>10991</v>
      </c>
      <c r="E709" t="str">
        <f>IF(OR(master_invoice[[#This Row],[jumlah]]&gt;$J$2+$J$4,master_invoice[[#This Row],[jumlah]]&lt;$J$2-$J$4),"Outlier","Normal")</f>
        <v>Normal</v>
      </c>
      <c r="F709" t="str">
        <f>IF(OR(master_invoice[[#This Row],[jumlah]]&gt;$J$7+$J$8,master_invoice[[#This Row],[jumlah]]&lt;$J$6-$J$8),"Outlier","Normal")</f>
        <v>Normal</v>
      </c>
      <c r="G709" t="str">
        <f>LEFT(master_invoice[[#This Row],[jumlah]],1)</f>
        <v>2</v>
      </c>
    </row>
    <row r="710" spans="1:7" x14ac:dyDescent="0.4">
      <c r="A710" s="1" t="s">
        <v>706</v>
      </c>
      <c r="B710" s="2">
        <v>38422</v>
      </c>
      <c r="C710">
        <v>289729</v>
      </c>
      <c r="D710">
        <v>11007</v>
      </c>
      <c r="E710" t="str">
        <f>IF(OR(master_invoice[[#This Row],[jumlah]]&gt;$J$2+$J$4,master_invoice[[#This Row],[jumlah]]&lt;$J$2-$J$4),"Outlier","Normal")</f>
        <v>Normal</v>
      </c>
      <c r="F710" t="str">
        <f>IF(OR(master_invoice[[#This Row],[jumlah]]&gt;$J$7+$J$8,master_invoice[[#This Row],[jumlah]]&lt;$J$6-$J$8),"Outlier","Normal")</f>
        <v>Normal</v>
      </c>
      <c r="G710" t="str">
        <f>LEFT(master_invoice[[#This Row],[jumlah]],1)</f>
        <v>2</v>
      </c>
    </row>
    <row r="711" spans="1:7" x14ac:dyDescent="0.4">
      <c r="A711" s="1" t="s">
        <v>707</v>
      </c>
      <c r="B711" s="2">
        <v>38427</v>
      </c>
      <c r="C711">
        <v>428885</v>
      </c>
      <c r="D711">
        <v>10990</v>
      </c>
      <c r="E711" t="str">
        <f>IF(OR(master_invoice[[#This Row],[jumlah]]&gt;$J$2+$J$4,master_invoice[[#This Row],[jumlah]]&lt;$J$2-$J$4),"Outlier","Normal")</f>
        <v>Normal</v>
      </c>
      <c r="F711" t="str">
        <f>IF(OR(master_invoice[[#This Row],[jumlah]]&gt;$J$7+$J$8,master_invoice[[#This Row],[jumlah]]&lt;$J$6-$J$8),"Outlier","Normal")</f>
        <v>Outlier</v>
      </c>
      <c r="G711" t="str">
        <f>LEFT(master_invoice[[#This Row],[jumlah]],1)</f>
        <v>4</v>
      </c>
    </row>
    <row r="712" spans="1:7" x14ac:dyDescent="0.4">
      <c r="A712" s="1" t="s">
        <v>708</v>
      </c>
      <c r="B712" s="2">
        <v>38428</v>
      </c>
      <c r="C712">
        <v>154220</v>
      </c>
      <c r="D712">
        <v>11022</v>
      </c>
      <c r="E712" t="str">
        <f>IF(OR(master_invoice[[#This Row],[jumlah]]&gt;$J$2+$J$4,master_invoice[[#This Row],[jumlah]]&lt;$J$2-$J$4),"Outlier","Normal")</f>
        <v>Normal</v>
      </c>
      <c r="F712" t="str">
        <f>IF(OR(master_invoice[[#This Row],[jumlah]]&gt;$J$7+$J$8,master_invoice[[#This Row],[jumlah]]&lt;$J$6-$J$8),"Outlier","Normal")</f>
        <v>Normal</v>
      </c>
      <c r="G712" t="str">
        <f>LEFT(master_invoice[[#This Row],[jumlah]],1)</f>
        <v>1</v>
      </c>
    </row>
    <row r="713" spans="1:7" x14ac:dyDescent="0.4">
      <c r="A713" s="1" t="s">
        <v>709</v>
      </c>
      <c r="B713" s="2">
        <v>38429</v>
      </c>
      <c r="C713">
        <v>99413</v>
      </c>
      <c r="D713">
        <v>11000</v>
      </c>
      <c r="E713" t="str">
        <f>IF(OR(master_invoice[[#This Row],[jumlah]]&gt;$J$2+$J$4,master_invoice[[#This Row],[jumlah]]&lt;$J$2-$J$4),"Outlier","Normal")</f>
        <v>Normal</v>
      </c>
      <c r="F713" t="str">
        <f>IF(OR(master_invoice[[#This Row],[jumlah]]&gt;$J$7+$J$8,master_invoice[[#This Row],[jumlah]]&lt;$J$6-$J$8),"Outlier","Normal")</f>
        <v>Normal</v>
      </c>
      <c r="G713" t="str">
        <f>LEFT(master_invoice[[#This Row],[jumlah]],1)</f>
        <v>9</v>
      </c>
    </row>
    <row r="714" spans="1:7" x14ac:dyDescent="0.4">
      <c r="A714" s="1" t="s">
        <v>710</v>
      </c>
      <c r="B714" s="2">
        <v>38429</v>
      </c>
      <c r="C714">
        <v>630624</v>
      </c>
      <c r="D714">
        <v>11021</v>
      </c>
      <c r="E714" t="str">
        <f>IF(OR(master_invoice[[#This Row],[jumlah]]&gt;$J$2+$J$4,master_invoice[[#This Row],[jumlah]]&lt;$J$2-$J$4),"Outlier","Normal")</f>
        <v>Normal</v>
      </c>
      <c r="F714" t="str">
        <f>IF(OR(master_invoice[[#This Row],[jumlah]]&gt;$J$7+$J$8,master_invoice[[#This Row],[jumlah]]&lt;$J$6-$J$8),"Outlier","Normal")</f>
        <v>Outlier</v>
      </c>
      <c r="G714" t="str">
        <f>LEFT(master_invoice[[#This Row],[jumlah]],1)</f>
        <v>6</v>
      </c>
    </row>
    <row r="715" spans="1:7" x14ac:dyDescent="0.4">
      <c r="A715" s="1" t="s">
        <v>711</v>
      </c>
      <c r="B715" s="2">
        <v>38430</v>
      </c>
      <c r="C715">
        <v>742500</v>
      </c>
      <c r="D715">
        <v>11017</v>
      </c>
      <c r="E715" t="str">
        <f>IF(OR(master_invoice[[#This Row],[jumlah]]&gt;$J$2+$J$4,master_invoice[[#This Row],[jumlah]]&lt;$J$2-$J$4),"Outlier","Normal")</f>
        <v>Outlier</v>
      </c>
      <c r="F715" t="str">
        <f>IF(OR(master_invoice[[#This Row],[jumlah]]&gt;$J$7+$J$8,master_invoice[[#This Row],[jumlah]]&lt;$J$6-$J$8),"Outlier","Normal")</f>
        <v>Outlier</v>
      </c>
      <c r="G715" t="str">
        <f>LEFT(master_invoice[[#This Row],[jumlah]],1)</f>
        <v>7</v>
      </c>
    </row>
    <row r="716" spans="1:7" x14ac:dyDescent="0.4">
      <c r="A716" s="1" t="s">
        <v>712</v>
      </c>
      <c r="B716" s="2">
        <v>38433</v>
      </c>
      <c r="C716">
        <v>39710</v>
      </c>
      <c r="D716">
        <v>11013</v>
      </c>
      <c r="E716" t="str">
        <f>IF(OR(master_invoice[[#This Row],[jumlah]]&gt;$J$2+$J$4,master_invoice[[#This Row],[jumlah]]&lt;$J$2-$J$4),"Outlier","Normal")</f>
        <v>Normal</v>
      </c>
      <c r="F716" t="str">
        <f>IF(OR(master_invoice[[#This Row],[jumlah]]&gt;$J$7+$J$8,master_invoice[[#This Row],[jumlah]]&lt;$J$6-$J$8),"Outlier","Normal")</f>
        <v>Normal</v>
      </c>
      <c r="G716" t="str">
        <f>LEFT(master_invoice[[#This Row],[jumlah]],1)</f>
        <v>3</v>
      </c>
    </row>
    <row r="717" spans="1:7" x14ac:dyDescent="0.4">
      <c r="A717" s="1" t="s">
        <v>713</v>
      </c>
      <c r="B717" s="2">
        <v>38434</v>
      </c>
      <c r="C717">
        <v>36266</v>
      </c>
      <c r="D717">
        <v>11006</v>
      </c>
      <c r="E717" t="str">
        <f>IF(OR(master_invoice[[#This Row],[jumlah]]&gt;$J$2+$J$4,master_invoice[[#This Row],[jumlah]]&lt;$J$2-$J$4),"Outlier","Normal")</f>
        <v>Normal</v>
      </c>
      <c r="F717" t="str">
        <f>IF(OR(master_invoice[[#This Row],[jumlah]]&gt;$J$7+$J$8,master_invoice[[#This Row],[jumlah]]&lt;$J$6-$J$8),"Outlier","Normal")</f>
        <v>Normal</v>
      </c>
      <c r="G717" t="str">
        <f>LEFT(master_invoice[[#This Row],[jumlah]],1)</f>
        <v>3</v>
      </c>
    </row>
    <row r="718" spans="1:7" x14ac:dyDescent="0.4">
      <c r="A718" s="1" t="s">
        <v>714</v>
      </c>
      <c r="B718" s="2">
        <v>38434</v>
      </c>
      <c r="C718">
        <v>54065</v>
      </c>
      <c r="D718">
        <v>11016</v>
      </c>
      <c r="E718" t="str">
        <f>IF(OR(master_invoice[[#This Row],[jumlah]]&gt;$J$2+$J$4,master_invoice[[#This Row],[jumlah]]&lt;$J$2-$J$4),"Outlier","Normal")</f>
        <v>Normal</v>
      </c>
      <c r="F718" t="str">
        <f>IF(OR(master_invoice[[#This Row],[jumlah]]&gt;$J$7+$J$8,master_invoice[[#This Row],[jumlah]]&lt;$J$6-$J$8),"Outlier","Normal")</f>
        <v>Normal</v>
      </c>
      <c r="G718" t="str">
        <f>LEFT(master_invoice[[#This Row],[jumlah]],1)</f>
        <v>5</v>
      </c>
    </row>
    <row r="719" spans="1:7" x14ac:dyDescent="0.4">
      <c r="A719" s="1" t="s">
        <v>715</v>
      </c>
      <c r="B719" s="2">
        <v>38434</v>
      </c>
      <c r="C719">
        <v>8360</v>
      </c>
      <c r="D719">
        <v>11019</v>
      </c>
      <c r="E719" t="str">
        <f>IF(OR(master_invoice[[#This Row],[jumlah]]&gt;$J$2+$J$4,master_invoice[[#This Row],[jumlah]]&lt;$J$2-$J$4),"Outlier","Normal")</f>
        <v>Normal</v>
      </c>
      <c r="F719" t="str">
        <f>IF(OR(master_invoice[[#This Row],[jumlah]]&gt;$J$7+$J$8,master_invoice[[#This Row],[jumlah]]&lt;$J$6-$J$8),"Outlier","Normal")</f>
        <v>Normal</v>
      </c>
      <c r="G719" t="str">
        <f>LEFT(master_invoice[[#This Row],[jumlah]],1)</f>
        <v>8</v>
      </c>
    </row>
    <row r="720" spans="1:7" x14ac:dyDescent="0.4">
      <c r="A720" s="1" t="s">
        <v>716</v>
      </c>
      <c r="B720" s="2">
        <v>38436</v>
      </c>
      <c r="C720">
        <v>103455</v>
      </c>
      <c r="D720">
        <v>10994</v>
      </c>
      <c r="E720" t="str">
        <f>IF(OR(master_invoice[[#This Row],[jumlah]]&gt;$J$2+$J$4,master_invoice[[#This Row],[jumlah]]&lt;$J$2-$J$4),"Outlier","Normal")</f>
        <v>Normal</v>
      </c>
      <c r="F720" t="str">
        <f>IF(OR(master_invoice[[#This Row],[jumlah]]&gt;$J$7+$J$8,master_invoice[[#This Row],[jumlah]]&lt;$J$6-$J$8),"Outlier","Normal")</f>
        <v>Normal</v>
      </c>
      <c r="G720" t="str">
        <f>LEFT(master_invoice[[#This Row],[jumlah]],1)</f>
        <v>1</v>
      </c>
    </row>
    <row r="721" spans="1:7" x14ac:dyDescent="0.4">
      <c r="A721" s="1" t="s">
        <v>717</v>
      </c>
      <c r="B721" s="2">
        <v>38438</v>
      </c>
      <c r="C721">
        <v>237600</v>
      </c>
      <c r="D721">
        <v>11028</v>
      </c>
      <c r="E721" t="str">
        <f>IF(OR(master_invoice[[#This Row],[jumlah]]&gt;$J$2+$J$4,master_invoice[[#This Row],[jumlah]]&lt;$J$2-$J$4),"Outlier","Normal")</f>
        <v>Normal</v>
      </c>
      <c r="F721" t="str">
        <f>IF(OR(master_invoice[[#This Row],[jumlah]]&gt;$J$7+$J$8,master_invoice[[#This Row],[jumlah]]&lt;$J$6-$J$8),"Outlier","Normal")</f>
        <v>Normal</v>
      </c>
      <c r="G721" t="str">
        <f>LEFT(master_invoice[[#This Row],[jumlah]],1)</f>
        <v>2</v>
      </c>
    </row>
    <row r="722" spans="1:7" x14ac:dyDescent="0.4">
      <c r="A722" s="1" t="s">
        <v>718</v>
      </c>
      <c r="B722" s="2">
        <v>38440</v>
      </c>
      <c r="C722">
        <v>150000</v>
      </c>
      <c r="D722">
        <v>11023</v>
      </c>
      <c r="E722" t="str">
        <f>IF(OR(master_invoice[[#This Row],[jumlah]]&gt;$J$2+$J$4,master_invoice[[#This Row],[jumlah]]&lt;$J$2-$J$4),"Outlier","Normal")</f>
        <v>Normal</v>
      </c>
      <c r="F722" t="str">
        <f>IF(OR(master_invoice[[#This Row],[jumlah]]&gt;$J$7+$J$8,master_invoice[[#This Row],[jumlah]]&lt;$J$6-$J$8),"Outlier","Normal")</f>
        <v>Normal</v>
      </c>
      <c r="G722" t="str">
        <f>LEFT(master_invoice[[#This Row],[jumlah]],1)</f>
        <v>1</v>
      </c>
    </row>
    <row r="723" spans="1:7" x14ac:dyDescent="0.4">
      <c r="A723" s="1" t="s">
        <v>719</v>
      </c>
      <c r="B723" s="2">
        <v>38441</v>
      </c>
      <c r="C723">
        <v>59334</v>
      </c>
      <c r="D723">
        <v>11034</v>
      </c>
      <c r="E723" t="str">
        <f>IF(OR(master_invoice[[#This Row],[jumlah]]&gt;$J$2+$J$4,master_invoice[[#This Row],[jumlah]]&lt;$J$2-$J$4),"Outlier","Normal")</f>
        <v>Normal</v>
      </c>
      <c r="F723" t="str">
        <f>IF(OR(master_invoice[[#This Row],[jumlah]]&gt;$J$7+$J$8,master_invoice[[#This Row],[jumlah]]&lt;$J$6-$J$8),"Outlier","Normal")</f>
        <v>Normal</v>
      </c>
      <c r="G723" t="str">
        <f>LEFT(master_invoice[[#This Row],[jumlah]],1)</f>
        <v>5</v>
      </c>
    </row>
    <row r="724" spans="1:7" x14ac:dyDescent="0.4">
      <c r="A724" s="1" t="s">
        <v>720</v>
      </c>
      <c r="B724" s="2">
        <v>38443</v>
      </c>
      <c r="C724">
        <v>119795</v>
      </c>
      <c r="D724">
        <v>10999</v>
      </c>
      <c r="E724" t="str">
        <f>IF(OR(master_invoice[[#This Row],[jumlah]]&gt;$J$2+$J$4,master_invoice[[#This Row],[jumlah]]&lt;$J$2-$J$4),"Outlier","Normal")</f>
        <v>Normal</v>
      </c>
      <c r="F724" t="str">
        <f>IF(OR(master_invoice[[#This Row],[jumlah]]&gt;$J$7+$J$8,master_invoice[[#This Row],[jumlah]]&lt;$J$6-$J$8),"Outlier","Normal")</f>
        <v>Normal</v>
      </c>
      <c r="G724" t="str">
        <f>LEFT(master_invoice[[#This Row],[jumlah]],1)</f>
        <v>1</v>
      </c>
    </row>
    <row r="725" spans="1:7" x14ac:dyDescent="0.4">
      <c r="A725" s="1" t="s">
        <v>721</v>
      </c>
      <c r="B725" s="2">
        <v>38444</v>
      </c>
      <c r="C725">
        <v>68600</v>
      </c>
      <c r="D725">
        <v>10998</v>
      </c>
      <c r="E725" t="str">
        <f>IF(OR(master_invoice[[#This Row],[jumlah]]&gt;$J$2+$J$4,master_invoice[[#This Row],[jumlah]]&lt;$J$2-$J$4),"Outlier","Normal")</f>
        <v>Normal</v>
      </c>
      <c r="F725" t="str">
        <f>IF(OR(master_invoice[[#This Row],[jumlah]]&gt;$J$7+$J$8,master_invoice[[#This Row],[jumlah]]&lt;$J$6-$J$8),"Outlier","Normal")</f>
        <v>Normal</v>
      </c>
      <c r="G725" t="str">
        <f>LEFT(master_invoice[[#This Row],[jumlah]],1)</f>
        <v>6</v>
      </c>
    </row>
    <row r="726" spans="1:7" x14ac:dyDescent="0.4">
      <c r="A726" s="1" t="s">
        <v>722</v>
      </c>
      <c r="B726" s="2">
        <v>38444</v>
      </c>
      <c r="C726">
        <v>186120</v>
      </c>
      <c r="D726">
        <v>11036</v>
      </c>
      <c r="E726" t="str">
        <f>IF(OR(master_invoice[[#This Row],[jumlah]]&gt;$J$2+$J$4,master_invoice[[#This Row],[jumlah]]&lt;$J$2-$J$4),"Outlier","Normal")</f>
        <v>Normal</v>
      </c>
      <c r="F726" t="str">
        <f>IF(OR(master_invoice[[#This Row],[jumlah]]&gt;$J$7+$J$8,master_invoice[[#This Row],[jumlah]]&lt;$J$6-$J$8),"Outlier","Normal")</f>
        <v>Normal</v>
      </c>
      <c r="G726" t="str">
        <f>LEFT(master_invoice[[#This Row],[jumlah]],1)</f>
        <v>1</v>
      </c>
    </row>
    <row r="727" spans="1:7" x14ac:dyDescent="0.4">
      <c r="A727" s="1" t="s">
        <v>723</v>
      </c>
      <c r="B727" s="2">
        <v>38445</v>
      </c>
      <c r="C727">
        <v>304590</v>
      </c>
      <c r="D727">
        <v>11001</v>
      </c>
      <c r="E727" t="str">
        <f>IF(OR(master_invoice[[#This Row],[jumlah]]&gt;$J$2+$J$4,master_invoice[[#This Row],[jumlah]]&lt;$J$2-$J$4),"Outlier","Normal")</f>
        <v>Normal</v>
      </c>
      <c r="F727" t="str">
        <f>IF(OR(master_invoice[[#This Row],[jumlah]]&gt;$J$7+$J$8,master_invoice[[#This Row],[jumlah]]&lt;$J$6-$J$8),"Outlier","Normal")</f>
        <v>Normal</v>
      </c>
      <c r="G727" t="str">
        <f>LEFT(master_invoice[[#This Row],[jumlah]],1)</f>
        <v>3</v>
      </c>
    </row>
    <row r="728" spans="1:7" x14ac:dyDescent="0.4">
      <c r="A728" s="1" t="s">
        <v>724</v>
      </c>
      <c r="B728" s="2">
        <v>38446</v>
      </c>
      <c r="C728">
        <v>68459</v>
      </c>
      <c r="D728">
        <v>11015</v>
      </c>
      <c r="E728" t="str">
        <f>IF(OR(master_invoice[[#This Row],[jumlah]]&gt;$J$2+$J$4,master_invoice[[#This Row],[jumlah]]&lt;$J$2-$J$4),"Outlier","Normal")</f>
        <v>Normal</v>
      </c>
      <c r="F728" t="str">
        <f>IF(OR(master_invoice[[#This Row],[jumlah]]&gt;$J$7+$J$8,master_invoice[[#This Row],[jumlah]]&lt;$J$6-$J$8),"Outlier","Normal")</f>
        <v>Normal</v>
      </c>
      <c r="G728" t="str">
        <f>LEFT(master_invoice[[#This Row],[jumlah]],1)</f>
        <v>6</v>
      </c>
    </row>
    <row r="729" spans="1:7" x14ac:dyDescent="0.4">
      <c r="A729" s="1" t="s">
        <v>725</v>
      </c>
      <c r="B729" s="2">
        <v>38448</v>
      </c>
      <c r="C729">
        <v>26750</v>
      </c>
      <c r="D729">
        <v>11014</v>
      </c>
      <c r="E729" t="str">
        <f>IF(OR(master_invoice[[#This Row],[jumlah]]&gt;$J$2+$J$4,master_invoice[[#This Row],[jumlah]]&lt;$J$2-$J$4),"Outlier","Normal")</f>
        <v>Normal</v>
      </c>
      <c r="F729" t="str">
        <f>IF(OR(master_invoice[[#This Row],[jumlah]]&gt;$J$7+$J$8,master_invoice[[#This Row],[jumlah]]&lt;$J$6-$J$8),"Outlier","Normal")</f>
        <v>Normal</v>
      </c>
      <c r="G729" t="str">
        <f>LEFT(master_invoice[[#This Row],[jumlah]],1)</f>
        <v>2</v>
      </c>
    </row>
    <row r="730" spans="1:7" x14ac:dyDescent="0.4">
      <c r="A730" s="1" t="s">
        <v>726</v>
      </c>
      <c r="B730" s="2">
        <v>38451</v>
      </c>
      <c r="C730">
        <v>263285</v>
      </c>
      <c r="D730">
        <v>11031</v>
      </c>
      <c r="E730" t="str">
        <f>IF(OR(master_invoice[[#This Row],[jumlah]]&gt;$J$2+$J$4,master_invoice[[#This Row],[jumlah]]&lt;$J$2-$J$4),"Outlier","Normal")</f>
        <v>Normal</v>
      </c>
      <c r="F730" t="str">
        <f>IF(OR(master_invoice[[#This Row],[jumlah]]&gt;$J$7+$J$8,master_invoice[[#This Row],[jumlah]]&lt;$J$6-$J$8),"Outlier","Normal")</f>
        <v>Normal</v>
      </c>
      <c r="G730" t="str">
        <f>LEFT(master_invoice[[#This Row],[jumlah]],1)</f>
        <v>2</v>
      </c>
    </row>
    <row r="731" spans="1:7" x14ac:dyDescent="0.4">
      <c r="A731" s="1" t="s">
        <v>727</v>
      </c>
      <c r="B731" s="2">
        <v>38453</v>
      </c>
      <c r="C731">
        <v>93350</v>
      </c>
      <c r="D731">
        <v>11011</v>
      </c>
      <c r="E731" t="str">
        <f>IF(OR(master_invoice[[#This Row],[jumlah]]&gt;$J$2+$J$4,master_invoice[[#This Row],[jumlah]]&lt;$J$2-$J$4),"Outlier","Normal")</f>
        <v>Normal</v>
      </c>
      <c r="F731" t="str">
        <f>IF(OR(master_invoice[[#This Row],[jumlah]]&gt;$J$7+$J$8,master_invoice[[#This Row],[jumlah]]&lt;$J$6-$J$8),"Outlier","Normal")</f>
        <v>Normal</v>
      </c>
      <c r="G731" t="str">
        <f>LEFT(master_invoice[[#This Row],[jumlah]],1)</f>
        <v>9</v>
      </c>
    </row>
    <row r="732" spans="1:7" x14ac:dyDescent="0.4">
      <c r="A732" s="1" t="s">
        <v>728</v>
      </c>
      <c r="B732" s="2">
        <v>38458</v>
      </c>
      <c r="C732">
        <v>67815</v>
      </c>
      <c r="D732">
        <v>11009</v>
      </c>
      <c r="E732" t="str">
        <f>IF(OR(master_invoice[[#This Row],[jumlah]]&gt;$J$2+$J$4,master_invoice[[#This Row],[jumlah]]&lt;$J$2-$J$4),"Outlier","Normal")</f>
        <v>Normal</v>
      </c>
      <c r="F732" t="str">
        <f>IF(OR(master_invoice[[#This Row],[jumlah]]&gt;$J$7+$J$8,master_invoice[[#This Row],[jumlah]]&lt;$J$6-$J$8),"Outlier","Normal")</f>
        <v>Normal</v>
      </c>
      <c r="G732" t="str">
        <f>LEFT(master_invoice[[#This Row],[jumlah]],1)</f>
        <v>6</v>
      </c>
    </row>
    <row r="733" spans="1:7" x14ac:dyDescent="0.4">
      <c r="A733" s="1" t="s">
        <v>729</v>
      </c>
      <c r="B733" s="2">
        <v>38458</v>
      </c>
      <c r="C733">
        <v>310783</v>
      </c>
      <c r="D733">
        <v>11012</v>
      </c>
      <c r="E733" t="str">
        <f>IF(OR(master_invoice[[#This Row],[jumlah]]&gt;$J$2+$J$4,master_invoice[[#This Row],[jumlah]]&lt;$J$2-$J$4),"Outlier","Normal")</f>
        <v>Normal</v>
      </c>
      <c r="F733" t="str">
        <f>IF(OR(master_invoice[[#This Row],[jumlah]]&gt;$J$7+$J$8,master_invoice[[#This Row],[jumlah]]&lt;$J$6-$J$8),"Outlier","Normal")</f>
        <v>Normal</v>
      </c>
      <c r="G733" t="str">
        <f>LEFT(master_invoice[[#This Row],[jumlah]],1)</f>
        <v>3</v>
      </c>
    </row>
    <row r="734" spans="1:7" x14ac:dyDescent="0.4">
      <c r="A734" s="1" t="s">
        <v>730</v>
      </c>
      <c r="B734" s="2">
        <v>38459</v>
      </c>
      <c r="C734">
        <v>70950</v>
      </c>
      <c r="D734">
        <v>11010</v>
      </c>
      <c r="E734" t="str">
        <f>IF(OR(master_invoice[[#This Row],[jumlah]]&gt;$J$2+$J$4,master_invoice[[#This Row],[jumlah]]&lt;$J$2-$J$4),"Outlier","Normal")</f>
        <v>Normal</v>
      </c>
      <c r="F734" t="str">
        <f>IF(OR(master_invoice[[#This Row],[jumlah]]&gt;$J$7+$J$8,master_invoice[[#This Row],[jumlah]]&lt;$J$6-$J$8),"Outlier","Normal")</f>
        <v>Normal</v>
      </c>
      <c r="G734" t="str">
        <f>LEFT(master_invoice[[#This Row],[jumlah]],1)</f>
        <v>7</v>
      </c>
    </row>
    <row r="735" spans="1:7" x14ac:dyDescent="0.4">
      <c r="A735" s="1" t="s">
        <v>731</v>
      </c>
      <c r="B735" s="2">
        <v>38459</v>
      </c>
      <c r="C735">
        <v>979275</v>
      </c>
      <c r="D735">
        <v>11032</v>
      </c>
      <c r="E735" t="str">
        <f>IF(OR(master_invoice[[#This Row],[jumlah]]&gt;$J$2+$J$4,master_invoice[[#This Row],[jumlah]]&lt;$J$2-$J$4),"Outlier","Normal")</f>
        <v>Outlier</v>
      </c>
      <c r="F735" t="str">
        <f>IF(OR(master_invoice[[#This Row],[jumlah]]&gt;$J$7+$J$8,master_invoice[[#This Row],[jumlah]]&lt;$J$6-$J$8),"Outlier","Normal")</f>
        <v>Outlier</v>
      </c>
      <c r="G735" t="str">
        <f>LEFT(master_invoice[[#This Row],[jumlah]],1)</f>
        <v>9</v>
      </c>
    </row>
    <row r="736" spans="1:7" x14ac:dyDescent="0.4">
      <c r="A736" s="1" t="s">
        <v>732</v>
      </c>
      <c r="B736" s="2">
        <v>38459</v>
      </c>
      <c r="C736">
        <v>192995</v>
      </c>
      <c r="D736">
        <v>11035</v>
      </c>
      <c r="E736" t="str">
        <f>IF(OR(master_invoice[[#This Row],[jumlah]]&gt;$J$2+$J$4,master_invoice[[#This Row],[jumlah]]&lt;$J$2-$J$4),"Outlier","Normal")</f>
        <v>Normal</v>
      </c>
      <c r="F736" t="str">
        <f>IF(OR(master_invoice[[#This Row],[jumlah]]&gt;$J$7+$J$8,master_invoice[[#This Row],[jumlah]]&lt;$J$6-$J$8),"Outlier","Normal")</f>
        <v>Normal</v>
      </c>
      <c r="G736" t="str">
        <f>LEFT(master_invoice[[#This Row],[jumlah]],1)</f>
        <v>1</v>
      </c>
    </row>
    <row r="737" spans="1:7" x14ac:dyDescent="0.4">
      <c r="A737" s="1" t="s">
        <v>733</v>
      </c>
      <c r="B737" s="2">
        <v>38465</v>
      </c>
      <c r="C737">
        <v>69564</v>
      </c>
      <c r="D737">
        <v>11020</v>
      </c>
      <c r="E737" t="str">
        <f>IF(OR(master_invoice[[#This Row],[jumlah]]&gt;$J$2+$J$4,master_invoice[[#This Row],[jumlah]]&lt;$J$2-$J$4),"Outlier","Normal")</f>
        <v>Normal</v>
      </c>
      <c r="F737" t="str">
        <f>IF(OR(master_invoice[[#This Row],[jumlah]]&gt;$J$7+$J$8,master_invoice[[#This Row],[jumlah]]&lt;$J$6-$J$8),"Outlier","Normal")</f>
        <v>Normal</v>
      </c>
      <c r="G737" t="str">
        <f>LEFT(master_invoice[[#This Row],[jumlah]],1)</f>
        <v>6</v>
      </c>
    </row>
    <row r="738" spans="1:7" x14ac:dyDescent="0.4">
      <c r="A738" s="1" t="s">
        <v>734</v>
      </c>
      <c r="B738" s="2">
        <v>38467</v>
      </c>
      <c r="C738">
        <v>173250</v>
      </c>
      <c r="D738">
        <v>11018</v>
      </c>
      <c r="E738" t="str">
        <f>IF(OR(master_invoice[[#This Row],[jumlah]]&gt;$J$2+$J$4,master_invoice[[#This Row],[jumlah]]&lt;$J$2-$J$4),"Outlier","Normal")</f>
        <v>Normal</v>
      </c>
      <c r="F738" t="str">
        <f>IF(OR(master_invoice[[#This Row],[jumlah]]&gt;$J$7+$J$8,master_invoice[[#This Row],[jumlah]]&lt;$J$6-$J$8),"Outlier","Normal")</f>
        <v>Normal</v>
      </c>
      <c r="G738" t="str">
        <f>LEFT(master_invoice[[#This Row],[jumlah]],1)</f>
        <v>1</v>
      </c>
    </row>
    <row r="739" spans="1:7" x14ac:dyDescent="0.4">
      <c r="A739" s="1" t="s">
        <v>735</v>
      </c>
      <c r="B739" s="2">
        <v>38467</v>
      </c>
      <c r="C739">
        <v>1387656</v>
      </c>
      <c r="D739">
        <v>11030</v>
      </c>
      <c r="E739" t="str">
        <f>IF(OR(master_invoice[[#This Row],[jumlah]]&gt;$J$2+$J$4,master_invoice[[#This Row],[jumlah]]&lt;$J$2-$J$4),"Outlier","Normal")</f>
        <v>Outlier</v>
      </c>
      <c r="F739" t="str">
        <f>IF(OR(master_invoice[[#This Row],[jumlah]]&gt;$J$7+$J$8,master_invoice[[#This Row],[jumlah]]&lt;$J$6-$J$8),"Outlier","Normal")</f>
        <v>Outlier</v>
      </c>
      <c r="G739" t="str">
        <f>LEFT(master_invoice[[#This Row],[jumlah]],1)</f>
        <v>1</v>
      </c>
    </row>
    <row r="740" spans="1:7" x14ac:dyDescent="0.4">
      <c r="A740" s="1" t="s">
        <v>736</v>
      </c>
      <c r="B740" s="2">
        <v>38467</v>
      </c>
      <c r="C740">
        <v>40575</v>
      </c>
      <c r="D740">
        <v>11042</v>
      </c>
      <c r="E740" t="str">
        <f>IF(OR(master_invoice[[#This Row],[jumlah]]&gt;$J$2+$J$4,master_invoice[[#This Row],[jumlah]]&lt;$J$2-$J$4),"Outlier","Normal")</f>
        <v>Normal</v>
      </c>
      <c r="F740" t="str">
        <f>IF(OR(master_invoice[[#This Row],[jumlah]]&gt;$J$7+$J$8,master_invoice[[#This Row],[jumlah]]&lt;$J$6-$J$8),"Outlier","Normal")</f>
        <v>Normal</v>
      </c>
      <c r="G740" t="str">
        <f>LEFT(master_invoice[[#This Row],[jumlah]],1)</f>
        <v>4</v>
      </c>
    </row>
    <row r="741" spans="1:7" x14ac:dyDescent="0.4">
      <c r="A741" s="1" t="s">
        <v>737</v>
      </c>
      <c r="B741" s="2">
        <v>38472</v>
      </c>
      <c r="C741">
        <v>73260</v>
      </c>
      <c r="D741">
        <v>11038</v>
      </c>
      <c r="E741" t="str">
        <f>IF(OR(master_invoice[[#This Row],[jumlah]]&gt;$J$2+$J$4,master_invoice[[#This Row],[jumlah]]&lt;$J$2-$J$4),"Outlier","Normal")</f>
        <v>Normal</v>
      </c>
      <c r="F741" t="str">
        <f>IF(OR(master_invoice[[#This Row],[jumlah]]&gt;$J$7+$J$8,master_invoice[[#This Row],[jumlah]]&lt;$J$6-$J$8),"Outlier","Normal")</f>
        <v>Normal</v>
      </c>
      <c r="G741" t="str">
        <f>LEFT(master_invoice[[#This Row],[jumlah]],1)</f>
        <v>7</v>
      </c>
    </row>
    <row r="742" spans="1:7" x14ac:dyDescent="0.4">
      <c r="A742" s="1" t="s">
        <v>738</v>
      </c>
      <c r="B742" s="2">
        <v>38473</v>
      </c>
      <c r="C742">
        <v>3960</v>
      </c>
      <c r="D742">
        <v>11051</v>
      </c>
      <c r="E742" t="str">
        <f>IF(OR(master_invoice[[#This Row],[jumlah]]&gt;$J$2+$J$4,master_invoice[[#This Row],[jumlah]]&lt;$J$2-$J$4),"Outlier","Normal")</f>
        <v>Normal</v>
      </c>
      <c r="F742" t="str">
        <f>IF(OR(master_invoice[[#This Row],[jumlah]]&gt;$J$7+$J$8,master_invoice[[#This Row],[jumlah]]&lt;$J$6-$J$8),"Outlier","Normal")</f>
        <v>Normal</v>
      </c>
      <c r="G742" t="str">
        <f>LEFT(master_invoice[[#This Row],[jumlah]],1)</f>
        <v>3</v>
      </c>
    </row>
    <row r="743" spans="1:7" x14ac:dyDescent="0.4">
      <c r="A743" s="1" t="s">
        <v>739</v>
      </c>
      <c r="B743" s="2">
        <v>38476</v>
      </c>
      <c r="C743">
        <v>216349</v>
      </c>
      <c r="D743">
        <v>11024</v>
      </c>
      <c r="E743" t="str">
        <f>IF(OR(master_invoice[[#This Row],[jumlah]]&gt;$J$2+$J$4,master_invoice[[#This Row],[jumlah]]&lt;$J$2-$J$4),"Outlier","Normal")</f>
        <v>Normal</v>
      </c>
      <c r="F743" t="str">
        <f>IF(OR(master_invoice[[#This Row],[jumlah]]&gt;$J$7+$J$8,master_invoice[[#This Row],[jumlah]]&lt;$J$6-$J$8),"Outlier","Normal")</f>
        <v>Normal</v>
      </c>
      <c r="G743" t="str">
        <f>LEFT(master_invoice[[#This Row],[jumlah]],1)</f>
        <v>2</v>
      </c>
    </row>
    <row r="744" spans="1:7" x14ac:dyDescent="0.4">
      <c r="A744" s="1" t="s">
        <v>740</v>
      </c>
      <c r="B744" s="2">
        <v>38481</v>
      </c>
      <c r="C744">
        <v>87773</v>
      </c>
      <c r="D744">
        <v>11027</v>
      </c>
      <c r="E744" t="str">
        <f>IF(OR(master_invoice[[#This Row],[jumlah]]&gt;$J$2+$J$4,master_invoice[[#This Row],[jumlah]]&lt;$J$2-$J$4),"Outlier","Normal")</f>
        <v>Normal</v>
      </c>
      <c r="F744" t="str">
        <f>IF(OR(master_invoice[[#This Row],[jumlah]]&gt;$J$7+$J$8,master_invoice[[#This Row],[jumlah]]&lt;$J$6-$J$8),"Outlier","Normal")</f>
        <v>Normal</v>
      </c>
      <c r="G744" t="str">
        <f>LEFT(master_invoice[[#This Row],[jumlah]],1)</f>
        <v>8</v>
      </c>
    </row>
    <row r="745" spans="1:7" x14ac:dyDescent="0.4">
      <c r="A745" s="1" t="s">
        <v>741</v>
      </c>
      <c r="B745" s="2">
        <v>38483</v>
      </c>
      <c r="C745">
        <v>30096</v>
      </c>
      <c r="D745">
        <v>11049</v>
      </c>
      <c r="E745" t="str">
        <f>IF(OR(master_invoice[[#This Row],[jumlah]]&gt;$J$2+$J$4,master_invoice[[#This Row],[jumlah]]&lt;$J$2-$J$4),"Outlier","Normal")</f>
        <v>Normal</v>
      </c>
      <c r="F745" t="str">
        <f>IF(OR(master_invoice[[#This Row],[jumlah]]&gt;$J$7+$J$8,master_invoice[[#This Row],[jumlah]]&lt;$J$6-$J$8),"Outlier","Normal")</f>
        <v>Normal</v>
      </c>
      <c r="G745" t="str">
        <f>LEFT(master_invoice[[#This Row],[jumlah]],1)</f>
        <v>3</v>
      </c>
    </row>
    <row r="746" spans="1:7" x14ac:dyDescent="0.4">
      <c r="A746" s="1" t="s">
        <v>742</v>
      </c>
      <c r="B746" s="2">
        <v>38484</v>
      </c>
      <c r="C746">
        <v>305500</v>
      </c>
      <c r="D746">
        <v>11053</v>
      </c>
      <c r="E746" t="str">
        <f>IF(OR(master_invoice[[#This Row],[jumlah]]&gt;$J$2+$J$4,master_invoice[[#This Row],[jumlah]]&lt;$J$2-$J$4),"Outlier","Normal")</f>
        <v>Normal</v>
      </c>
      <c r="F746" t="str">
        <f>IF(OR(master_invoice[[#This Row],[jumlah]]&gt;$J$7+$J$8,master_invoice[[#This Row],[jumlah]]&lt;$J$6-$J$8),"Outlier","Normal")</f>
        <v>Normal</v>
      </c>
      <c r="G746" t="str">
        <f>LEFT(master_invoice[[#This Row],[jumlah]],1)</f>
        <v>3</v>
      </c>
    </row>
    <row r="747" spans="1:7" x14ac:dyDescent="0.4">
      <c r="A747" s="1" t="s">
        <v>743</v>
      </c>
      <c r="B747" s="2">
        <v>38485</v>
      </c>
      <c r="C747">
        <v>23100</v>
      </c>
      <c r="D747">
        <v>11043</v>
      </c>
      <c r="E747" t="str">
        <f>IF(OR(master_invoice[[#This Row],[jumlah]]&gt;$J$2+$J$4,master_invoice[[#This Row],[jumlah]]&lt;$J$2-$J$4),"Outlier","Normal")</f>
        <v>Normal</v>
      </c>
      <c r="F747" t="str">
        <f>IF(OR(master_invoice[[#This Row],[jumlah]]&gt;$J$7+$J$8,master_invoice[[#This Row],[jumlah]]&lt;$J$6-$J$8),"Outlier","Normal")</f>
        <v>Normal</v>
      </c>
      <c r="G747" t="str">
        <f>LEFT(master_invoice[[#This Row],[jumlah]],1)</f>
        <v>2</v>
      </c>
    </row>
    <row r="748" spans="1:7" x14ac:dyDescent="0.4">
      <c r="A748" s="1" t="s">
        <v>744</v>
      </c>
      <c r="B748" s="2">
        <v>38485</v>
      </c>
      <c r="C748">
        <v>89966</v>
      </c>
      <c r="D748">
        <v>11047</v>
      </c>
      <c r="E748" t="str">
        <f>IF(OR(master_invoice[[#This Row],[jumlah]]&gt;$J$2+$J$4,master_invoice[[#This Row],[jumlah]]&lt;$J$2-$J$4),"Outlier","Normal")</f>
        <v>Normal</v>
      </c>
      <c r="F748" t="str">
        <f>IF(OR(master_invoice[[#This Row],[jumlah]]&gt;$J$7+$J$8,master_invoice[[#This Row],[jumlah]]&lt;$J$6-$J$8),"Outlier","Normal")</f>
        <v>Normal</v>
      </c>
      <c r="G748" t="str">
        <f>LEFT(master_invoice[[#This Row],[jumlah]],1)</f>
        <v>8</v>
      </c>
    </row>
    <row r="749" spans="1:7" x14ac:dyDescent="0.4">
      <c r="A749" s="1" t="s">
        <v>745</v>
      </c>
      <c r="B749" s="2">
        <v>38486</v>
      </c>
      <c r="C749">
        <v>141548</v>
      </c>
      <c r="D749">
        <v>11029</v>
      </c>
      <c r="E749" t="str">
        <f>IF(OR(master_invoice[[#This Row],[jumlah]]&gt;$J$2+$J$4,master_invoice[[#This Row],[jumlah]]&lt;$J$2-$J$4),"Outlier","Normal")</f>
        <v>Normal</v>
      </c>
      <c r="F749" t="str">
        <f>IF(OR(master_invoice[[#This Row],[jumlah]]&gt;$J$7+$J$8,master_invoice[[#This Row],[jumlah]]&lt;$J$6-$J$8),"Outlier","Normal")</f>
        <v>Normal</v>
      </c>
      <c r="G749" t="str">
        <f>LEFT(master_invoice[[#This Row],[jumlah]],1)</f>
        <v>1</v>
      </c>
    </row>
    <row r="750" spans="1:7" x14ac:dyDescent="0.4">
      <c r="A750" s="1" t="s">
        <v>746</v>
      </c>
      <c r="B750" s="2">
        <v>38487</v>
      </c>
      <c r="C750">
        <v>4950</v>
      </c>
      <c r="D750">
        <v>11057</v>
      </c>
      <c r="E750" t="str">
        <f>IF(OR(master_invoice[[#This Row],[jumlah]]&gt;$J$2+$J$4,master_invoice[[#This Row],[jumlah]]&lt;$J$2-$J$4),"Outlier","Normal")</f>
        <v>Normal</v>
      </c>
      <c r="F750" t="str">
        <f>IF(OR(master_invoice[[#This Row],[jumlah]]&gt;$J$7+$J$8,master_invoice[[#This Row],[jumlah]]&lt;$J$6-$J$8),"Outlier","Normal")</f>
        <v>Normal</v>
      </c>
      <c r="G750" t="str">
        <f>LEFT(master_invoice[[#This Row],[jumlah]],1)</f>
        <v>4</v>
      </c>
    </row>
    <row r="751" spans="1:7" x14ac:dyDescent="0.4">
      <c r="A751" s="1" t="s">
        <v>747</v>
      </c>
      <c r="B751" s="2">
        <v>38488</v>
      </c>
      <c r="C751">
        <v>355608</v>
      </c>
      <c r="D751">
        <v>11033</v>
      </c>
      <c r="E751" t="str">
        <f>IF(OR(master_invoice[[#This Row],[jumlah]]&gt;$J$2+$J$4,master_invoice[[#This Row],[jumlah]]&lt;$J$2-$J$4),"Outlier","Normal")</f>
        <v>Normal</v>
      </c>
      <c r="F751" t="str">
        <f>IF(OR(master_invoice[[#This Row],[jumlah]]&gt;$J$7+$J$8,master_invoice[[#This Row],[jumlah]]&lt;$J$6-$J$8),"Outlier","Normal")</f>
        <v>Normal</v>
      </c>
      <c r="G751" t="str">
        <f>LEFT(master_invoice[[#This Row],[jumlah]],1)</f>
        <v>3</v>
      </c>
    </row>
    <row r="752" spans="1:7" x14ac:dyDescent="0.4">
      <c r="A752" s="1" t="s">
        <v>748</v>
      </c>
      <c r="B752" s="2">
        <v>38488</v>
      </c>
      <c r="C752">
        <v>94380</v>
      </c>
      <c r="D752">
        <v>11058</v>
      </c>
      <c r="E752" t="str">
        <f>IF(OR(master_invoice[[#This Row],[jumlah]]&gt;$J$2+$J$4,master_invoice[[#This Row],[jumlah]]&lt;$J$2-$J$4),"Outlier","Normal")</f>
        <v>Normal</v>
      </c>
      <c r="F752" t="str">
        <f>IF(OR(master_invoice[[#This Row],[jumlah]]&gt;$J$7+$J$8,master_invoice[[#This Row],[jumlah]]&lt;$J$6-$J$8),"Outlier","Normal")</f>
        <v>Normal</v>
      </c>
      <c r="G752" t="str">
        <f>LEFT(master_invoice[[#This Row],[jumlah]],1)</f>
        <v>9</v>
      </c>
    </row>
    <row r="753" spans="1:7" x14ac:dyDescent="0.4">
      <c r="A753" s="1" t="s">
        <v>749</v>
      </c>
      <c r="B753" s="2">
        <v>38489</v>
      </c>
      <c r="C753">
        <v>6600</v>
      </c>
      <c r="D753">
        <v>11037</v>
      </c>
      <c r="E753" t="str">
        <f>IF(OR(master_invoice[[#This Row],[jumlah]]&gt;$J$2+$J$4,master_invoice[[#This Row],[jumlah]]&lt;$J$2-$J$4),"Outlier","Normal")</f>
        <v>Normal</v>
      </c>
      <c r="F753" t="str">
        <f>IF(OR(master_invoice[[#This Row],[jumlah]]&gt;$J$7+$J$8,master_invoice[[#This Row],[jumlah]]&lt;$J$6-$J$8),"Outlier","Normal")</f>
        <v>Normal</v>
      </c>
      <c r="G753" t="str">
        <f>LEFT(master_invoice[[#This Row],[jumlah]],1)</f>
        <v>6</v>
      </c>
    </row>
    <row r="754" spans="1:7" x14ac:dyDescent="0.4">
      <c r="A754" s="1" t="s">
        <v>750</v>
      </c>
      <c r="B754" s="2">
        <v>38493</v>
      </c>
      <c r="C754">
        <v>59160</v>
      </c>
      <c r="D754">
        <v>11044</v>
      </c>
      <c r="E754" t="str">
        <f>IF(OR(master_invoice[[#This Row],[jumlah]]&gt;$J$2+$J$4,master_invoice[[#This Row],[jumlah]]&lt;$J$2-$J$4),"Outlier","Normal")</f>
        <v>Normal</v>
      </c>
      <c r="F754" t="str">
        <f>IF(OR(master_invoice[[#This Row],[jumlah]]&gt;$J$7+$J$8,master_invoice[[#This Row],[jumlah]]&lt;$J$6-$J$8),"Outlier","Normal")</f>
        <v>Normal</v>
      </c>
      <c r="G754" t="str">
        <f>LEFT(master_invoice[[#This Row],[jumlah]],1)</f>
        <v>5</v>
      </c>
    </row>
    <row r="755" spans="1:7" x14ac:dyDescent="0.4">
      <c r="A755" s="1" t="s">
        <v>751</v>
      </c>
      <c r="B755" s="2">
        <v>38493</v>
      </c>
      <c r="C755">
        <v>433040</v>
      </c>
      <c r="D755">
        <v>11064</v>
      </c>
      <c r="E755" t="str">
        <f>IF(OR(master_invoice[[#This Row],[jumlah]]&gt;$J$2+$J$4,master_invoice[[#This Row],[jumlah]]&lt;$J$2-$J$4),"Outlier","Normal")</f>
        <v>Normal</v>
      </c>
      <c r="F755" t="str">
        <f>IF(OR(master_invoice[[#This Row],[jumlah]]&gt;$J$7+$J$8,master_invoice[[#This Row],[jumlah]]&lt;$J$6-$J$8),"Outlier","Normal")</f>
        <v>Outlier</v>
      </c>
      <c r="G755" t="str">
        <f>LEFT(master_invoice[[#This Row],[jumlah]],1)</f>
        <v>4</v>
      </c>
    </row>
    <row r="756" spans="1:7" x14ac:dyDescent="0.4">
      <c r="A756" s="1" t="s">
        <v>752</v>
      </c>
      <c r="B756" s="2">
        <v>38494</v>
      </c>
      <c r="C756">
        <v>339900</v>
      </c>
      <c r="D756">
        <v>11039</v>
      </c>
      <c r="E756" t="str">
        <f>IF(OR(master_invoice[[#This Row],[jumlah]]&gt;$J$2+$J$4,master_invoice[[#This Row],[jumlah]]&lt;$J$2-$J$4),"Outlier","Normal")</f>
        <v>Normal</v>
      </c>
      <c r="F756" t="str">
        <f>IF(OR(master_invoice[[#This Row],[jumlah]]&gt;$J$7+$J$8,master_invoice[[#This Row],[jumlah]]&lt;$J$6-$J$8),"Outlier","Normal")</f>
        <v>Normal</v>
      </c>
      <c r="G756" t="str">
        <f>LEFT(master_invoice[[#This Row],[jumlah]],1)</f>
        <v>3</v>
      </c>
    </row>
    <row r="757" spans="1:7" x14ac:dyDescent="0.4">
      <c r="A757" s="1" t="s">
        <v>753</v>
      </c>
      <c r="B757" s="2">
        <v>38497</v>
      </c>
      <c r="C757">
        <v>20000</v>
      </c>
      <c r="D757">
        <v>11040</v>
      </c>
      <c r="E757" t="str">
        <f>IF(OR(master_invoice[[#This Row],[jumlah]]&gt;$J$2+$J$4,master_invoice[[#This Row],[jumlah]]&lt;$J$2-$J$4),"Outlier","Normal")</f>
        <v>Normal</v>
      </c>
      <c r="F757" t="str">
        <f>IF(OR(master_invoice[[#This Row],[jumlah]]&gt;$J$7+$J$8,master_invoice[[#This Row],[jumlah]]&lt;$J$6-$J$8),"Outlier","Normal")</f>
        <v>Normal</v>
      </c>
      <c r="G757" t="str">
        <f>LEFT(master_invoice[[#This Row],[jumlah]],1)</f>
        <v>2</v>
      </c>
    </row>
    <row r="758" spans="1:7" x14ac:dyDescent="0.4">
      <c r="A758" s="1" t="s">
        <v>754</v>
      </c>
      <c r="B758" s="2">
        <v>38497</v>
      </c>
      <c r="C758">
        <v>146520</v>
      </c>
      <c r="D758">
        <v>11052</v>
      </c>
      <c r="E758" t="str">
        <f>IF(OR(master_invoice[[#This Row],[jumlah]]&gt;$J$2+$J$4,master_invoice[[#This Row],[jumlah]]&lt;$J$2-$J$4),"Outlier","Normal")</f>
        <v>Normal</v>
      </c>
      <c r="F758" t="str">
        <f>IF(OR(master_invoice[[#This Row],[jumlah]]&gt;$J$7+$J$8,master_invoice[[#This Row],[jumlah]]&lt;$J$6-$J$8),"Outlier","Normal")</f>
        <v>Normal</v>
      </c>
      <c r="G758" t="str">
        <f>LEFT(master_invoice[[#This Row],[jumlah]],1)</f>
        <v>1</v>
      </c>
    </row>
    <row r="759" spans="1:7" x14ac:dyDescent="0.4">
      <c r="A759" s="1" t="s">
        <v>755</v>
      </c>
      <c r="B759" s="2">
        <v>38498</v>
      </c>
      <c r="C759">
        <v>39600</v>
      </c>
      <c r="D759">
        <v>11069</v>
      </c>
      <c r="E759" t="str">
        <f>IF(OR(master_invoice[[#This Row],[jumlah]]&gt;$J$2+$J$4,master_invoice[[#This Row],[jumlah]]&lt;$J$2-$J$4),"Outlier","Normal")</f>
        <v>Normal</v>
      </c>
      <c r="F759" t="str">
        <f>IF(OR(master_invoice[[#This Row],[jumlah]]&gt;$J$7+$J$8,master_invoice[[#This Row],[jumlah]]&lt;$J$6-$J$8),"Outlier","Normal")</f>
        <v>Normal</v>
      </c>
      <c r="G759" t="str">
        <f>LEFT(master_invoice[[#This Row],[jumlah]],1)</f>
        <v>3</v>
      </c>
    </row>
    <row r="760" spans="1:7" x14ac:dyDescent="0.4">
      <c r="A760" s="1" t="s">
        <v>756</v>
      </c>
      <c r="B760" s="2">
        <v>38500</v>
      </c>
      <c r="C760">
        <v>202180</v>
      </c>
      <c r="D760">
        <v>11059</v>
      </c>
      <c r="E760" t="str">
        <f>IF(OR(master_invoice[[#This Row],[jumlah]]&gt;$J$2+$J$4,master_invoice[[#This Row],[jumlah]]&lt;$J$2-$J$4),"Outlier","Normal")</f>
        <v>Normal</v>
      </c>
      <c r="F760" t="str">
        <f>IF(OR(master_invoice[[#This Row],[jumlah]]&gt;$J$7+$J$8,master_invoice[[#This Row],[jumlah]]&lt;$J$6-$J$8),"Outlier","Normal")</f>
        <v>Normal</v>
      </c>
      <c r="G760" t="str">
        <f>LEFT(master_invoice[[#This Row],[jumlah]],1)</f>
        <v>2</v>
      </c>
    </row>
    <row r="761" spans="1:7" x14ac:dyDescent="0.4">
      <c r="A761" s="1" t="s">
        <v>757</v>
      </c>
      <c r="B761" s="2">
        <v>38500</v>
      </c>
      <c r="C761">
        <v>147725</v>
      </c>
      <c r="D761">
        <v>11063</v>
      </c>
      <c r="E761" t="str">
        <f>IF(OR(master_invoice[[#This Row],[jumlah]]&gt;$J$2+$J$4,master_invoice[[#This Row],[jumlah]]&lt;$J$2-$J$4),"Outlier","Normal")</f>
        <v>Normal</v>
      </c>
      <c r="F761" t="str">
        <f>IF(OR(master_invoice[[#This Row],[jumlah]]&gt;$J$7+$J$8,master_invoice[[#This Row],[jumlah]]&lt;$J$6-$J$8),"Outlier","Normal")</f>
        <v>Normal</v>
      </c>
      <c r="G761" t="str">
        <f>LEFT(master_invoice[[#This Row],[jumlah]],1)</f>
        <v>1</v>
      </c>
    </row>
    <row r="762" spans="1:7" x14ac:dyDescent="0.4">
      <c r="A762" s="1" t="s">
        <v>758</v>
      </c>
      <c r="B762" s="2">
        <v>38504</v>
      </c>
      <c r="C762">
        <v>195030</v>
      </c>
      <c r="D762">
        <v>11041</v>
      </c>
      <c r="E762" t="str">
        <f>IF(OR(master_invoice[[#This Row],[jumlah]]&gt;$J$2+$J$4,master_invoice[[#This Row],[jumlah]]&lt;$J$2-$J$4),"Outlier","Normal")</f>
        <v>Normal</v>
      </c>
      <c r="F762" t="str">
        <f>IF(OR(master_invoice[[#This Row],[jumlah]]&gt;$J$7+$J$8,master_invoice[[#This Row],[jumlah]]&lt;$J$6-$J$8),"Outlier","Normal")</f>
        <v>Normal</v>
      </c>
      <c r="G762" t="str">
        <f>LEFT(master_invoice[[#This Row],[jumlah]],1)</f>
        <v>1</v>
      </c>
    </row>
    <row r="763" spans="1:7" x14ac:dyDescent="0.4">
      <c r="A763" s="1" t="s">
        <v>759</v>
      </c>
      <c r="B763" s="2">
        <v>38505</v>
      </c>
      <c r="C763">
        <v>57750</v>
      </c>
      <c r="D763">
        <v>11048</v>
      </c>
      <c r="E763" t="str">
        <f>IF(OR(master_invoice[[#This Row],[jumlah]]&gt;$J$2+$J$4,master_invoice[[#This Row],[jumlah]]&lt;$J$2-$J$4),"Outlier","Normal")</f>
        <v>Normal</v>
      </c>
      <c r="F763" t="str">
        <f>IF(OR(master_invoice[[#This Row],[jumlah]]&gt;$J$7+$J$8,master_invoice[[#This Row],[jumlah]]&lt;$J$6-$J$8),"Outlier","Normal")</f>
        <v>Normal</v>
      </c>
      <c r="G763" t="str">
        <f>LEFT(master_invoice[[#This Row],[jumlah]],1)</f>
        <v>5</v>
      </c>
    </row>
    <row r="764" spans="1:7" x14ac:dyDescent="0.4">
      <c r="A764" s="1" t="s">
        <v>760</v>
      </c>
      <c r="B764" s="2">
        <v>38505</v>
      </c>
      <c r="C764">
        <v>89100</v>
      </c>
      <c r="D764">
        <v>11050</v>
      </c>
      <c r="E764" t="str">
        <f>IF(OR(master_invoice[[#This Row],[jumlah]]&gt;$J$2+$J$4,master_invoice[[#This Row],[jumlah]]&lt;$J$2-$J$4),"Outlier","Normal")</f>
        <v>Normal</v>
      </c>
      <c r="F764" t="str">
        <f>IF(OR(master_invoice[[#This Row],[jumlah]]&gt;$J$7+$J$8,master_invoice[[#This Row],[jumlah]]&lt;$J$6-$J$8),"Outlier","Normal")</f>
        <v>Normal</v>
      </c>
      <c r="G764" t="str">
        <f>LEFT(master_invoice[[#This Row],[jumlah]],1)</f>
        <v>8</v>
      </c>
    </row>
    <row r="765" spans="1:7" x14ac:dyDescent="0.4">
      <c r="A765" s="1" t="s">
        <v>761</v>
      </c>
      <c r="B765" s="2">
        <v>38506</v>
      </c>
      <c r="C765">
        <v>102163</v>
      </c>
      <c r="D765">
        <v>11066</v>
      </c>
      <c r="E765" t="str">
        <f>IF(OR(master_invoice[[#This Row],[jumlah]]&gt;$J$2+$J$4,master_invoice[[#This Row],[jumlah]]&lt;$J$2-$J$4),"Outlier","Normal")</f>
        <v>Normal</v>
      </c>
      <c r="F765" t="str">
        <f>IF(OR(master_invoice[[#This Row],[jumlah]]&gt;$J$7+$J$8,master_invoice[[#This Row],[jumlah]]&lt;$J$6-$J$8),"Outlier","Normal")</f>
        <v>Normal</v>
      </c>
      <c r="G765" t="str">
        <f>LEFT(master_invoice[[#This Row],[jumlah]],1)</f>
        <v>1</v>
      </c>
    </row>
    <row r="766" spans="1:7" x14ac:dyDescent="0.4">
      <c r="A766" s="1" t="s">
        <v>762</v>
      </c>
      <c r="B766" s="2">
        <v>38509</v>
      </c>
      <c r="C766">
        <v>54791</v>
      </c>
      <c r="D766">
        <v>11075</v>
      </c>
      <c r="E766" t="str">
        <f>IF(OR(master_invoice[[#This Row],[jumlah]]&gt;$J$2+$J$4,master_invoice[[#This Row],[jumlah]]&lt;$J$2-$J$4),"Outlier","Normal")</f>
        <v>Normal</v>
      </c>
      <c r="F766" t="str">
        <f>IF(OR(master_invoice[[#This Row],[jumlah]]&gt;$J$7+$J$8,master_invoice[[#This Row],[jumlah]]&lt;$J$6-$J$8),"Outlier","Normal")</f>
        <v>Normal</v>
      </c>
      <c r="G766" t="str">
        <f>LEFT(master_invoice[[#This Row],[jumlah]],1)</f>
        <v>5</v>
      </c>
    </row>
    <row r="767" spans="1:7" x14ac:dyDescent="0.4">
      <c r="A767" s="1" t="s">
        <v>763</v>
      </c>
      <c r="B767" s="2">
        <v>38510</v>
      </c>
      <c r="C767">
        <v>44704</v>
      </c>
      <c r="D767">
        <v>11062</v>
      </c>
      <c r="E767" t="str">
        <f>IF(OR(master_invoice[[#This Row],[jumlah]]&gt;$J$2+$J$4,master_invoice[[#This Row],[jumlah]]&lt;$J$2-$J$4),"Outlier","Normal")</f>
        <v>Normal</v>
      </c>
      <c r="F767" t="str">
        <f>IF(OR(master_invoice[[#This Row],[jumlah]]&gt;$J$7+$J$8,master_invoice[[#This Row],[jumlah]]&lt;$J$6-$J$8),"Outlier","Normal")</f>
        <v>Normal</v>
      </c>
      <c r="G767" t="str">
        <f>LEFT(master_invoice[[#This Row],[jumlah]],1)</f>
        <v>4</v>
      </c>
    </row>
    <row r="768" spans="1:7" x14ac:dyDescent="0.4">
      <c r="A768" s="1" t="s">
        <v>764</v>
      </c>
      <c r="B768" s="2">
        <v>38514</v>
      </c>
      <c r="C768">
        <v>20836</v>
      </c>
      <c r="D768">
        <v>11065</v>
      </c>
      <c r="E768" t="str">
        <f>IF(OR(master_invoice[[#This Row],[jumlah]]&gt;$J$2+$J$4,master_invoice[[#This Row],[jumlah]]&lt;$J$2-$J$4),"Outlier","Normal")</f>
        <v>Normal</v>
      </c>
      <c r="F768" t="str">
        <f>IF(OR(master_invoice[[#This Row],[jumlah]]&gt;$J$7+$J$8,master_invoice[[#This Row],[jumlah]]&lt;$J$6-$J$8),"Outlier","Normal")</f>
        <v>Normal</v>
      </c>
      <c r="G768" t="str">
        <f>LEFT(master_invoice[[#This Row],[jumlah]],1)</f>
        <v>2</v>
      </c>
    </row>
    <row r="769" spans="1:7" x14ac:dyDescent="0.4">
      <c r="A769" s="1" t="s">
        <v>765</v>
      </c>
      <c r="B769" s="2">
        <v>38516</v>
      </c>
      <c r="C769">
        <v>56100</v>
      </c>
      <c r="D769">
        <v>11061</v>
      </c>
      <c r="E769" t="str">
        <f>IF(OR(master_invoice[[#This Row],[jumlah]]&gt;$J$2+$J$4,master_invoice[[#This Row],[jumlah]]&lt;$J$2-$J$4),"Outlier","Normal")</f>
        <v>Normal</v>
      </c>
      <c r="F769" t="str">
        <f>IF(OR(master_invoice[[#This Row],[jumlah]]&gt;$J$7+$J$8,master_invoice[[#This Row],[jumlah]]&lt;$J$6-$J$8),"Outlier","Normal")</f>
        <v>Normal</v>
      </c>
      <c r="G769" t="str">
        <f>LEFT(master_invoice[[#This Row],[jumlah]],1)</f>
        <v>5</v>
      </c>
    </row>
    <row r="770" spans="1:7" x14ac:dyDescent="0.4">
      <c r="A770" s="1" t="s">
        <v>766</v>
      </c>
      <c r="B770" s="2">
        <v>38519</v>
      </c>
      <c r="C770">
        <v>190025</v>
      </c>
      <c r="D770">
        <v>11055</v>
      </c>
      <c r="E770" t="str">
        <f>IF(OR(master_invoice[[#This Row],[jumlah]]&gt;$J$2+$J$4,master_invoice[[#This Row],[jumlah]]&lt;$J$2-$J$4),"Outlier","Normal")</f>
        <v>Normal</v>
      </c>
      <c r="F770" t="str">
        <f>IF(OR(master_invoice[[#This Row],[jumlah]]&gt;$J$7+$J$8,master_invoice[[#This Row],[jumlah]]&lt;$J$6-$J$8),"Outlier","Normal")</f>
        <v>Normal</v>
      </c>
      <c r="G770" t="str">
        <f>LEFT(master_invoice[[#This Row],[jumlah]],1)</f>
        <v>1</v>
      </c>
    </row>
    <row r="771" spans="1:7" x14ac:dyDescent="0.4">
      <c r="A771" s="1" t="s">
        <v>767</v>
      </c>
      <c r="B771" s="2">
        <v>38523</v>
      </c>
      <c r="C771">
        <v>33550</v>
      </c>
      <c r="D771">
        <v>11054</v>
      </c>
      <c r="E771" t="str">
        <f>IF(OR(master_invoice[[#This Row],[jumlah]]&gt;$J$2+$J$4,master_invoice[[#This Row],[jumlah]]&lt;$J$2-$J$4),"Outlier","Normal")</f>
        <v>Normal</v>
      </c>
      <c r="F771" t="str">
        <f>IF(OR(master_invoice[[#This Row],[jumlah]]&gt;$J$7+$J$8,master_invoice[[#This Row],[jumlah]]&lt;$J$6-$J$8),"Outlier","Normal")</f>
        <v>Normal</v>
      </c>
      <c r="G771" t="str">
        <f>LEFT(master_invoice[[#This Row],[jumlah]],1)</f>
        <v>3</v>
      </c>
    </row>
    <row r="772" spans="1:7" x14ac:dyDescent="0.4">
      <c r="A772" s="1" t="s">
        <v>768</v>
      </c>
      <c r="B772" s="2">
        <v>38526</v>
      </c>
      <c r="C772">
        <v>25529</v>
      </c>
      <c r="D772">
        <v>11074</v>
      </c>
      <c r="E772" t="str">
        <f>IF(OR(master_invoice[[#This Row],[jumlah]]&gt;$J$2+$J$4,master_invoice[[#This Row],[jumlah]]&lt;$J$2-$J$4),"Outlier","Normal")</f>
        <v>Normal</v>
      </c>
      <c r="F772" t="str">
        <f>IF(OR(master_invoice[[#This Row],[jumlah]]&gt;$J$7+$J$8,master_invoice[[#This Row],[jumlah]]&lt;$J$6-$J$8),"Outlier","Normal")</f>
        <v>Normal</v>
      </c>
      <c r="G772" t="str">
        <f>LEFT(master_invoice[[#This Row],[jumlah]],1)</f>
        <v>2</v>
      </c>
    </row>
    <row r="773" spans="1:7" x14ac:dyDescent="0.4">
      <c r="A773" s="1" t="s">
        <v>769</v>
      </c>
      <c r="B773" s="2">
        <v>38528</v>
      </c>
      <c r="C773">
        <v>9554</v>
      </c>
      <c r="D773">
        <v>11067</v>
      </c>
      <c r="E773" t="str">
        <f>IF(OR(master_invoice[[#This Row],[jumlah]]&gt;$J$2+$J$4,master_invoice[[#This Row],[jumlah]]&lt;$J$2-$J$4),"Outlier","Normal")</f>
        <v>Normal</v>
      </c>
      <c r="F773" t="str">
        <f>IF(OR(master_invoice[[#This Row],[jumlah]]&gt;$J$7+$J$8,master_invoice[[#This Row],[jumlah]]&lt;$J$6-$J$8),"Outlier","Normal")</f>
        <v>Normal</v>
      </c>
      <c r="G773" t="str">
        <f>LEFT(master_invoice[[#This Row],[jumlah]],1)</f>
        <v>9</v>
      </c>
    </row>
    <row r="774" spans="1:7" x14ac:dyDescent="0.4">
      <c r="A774" s="1" t="s">
        <v>770</v>
      </c>
      <c r="B774" s="2">
        <v>38529</v>
      </c>
      <c r="C774">
        <v>29260</v>
      </c>
      <c r="D774">
        <v>11060</v>
      </c>
      <c r="E774" t="str">
        <f>IF(OR(master_invoice[[#This Row],[jumlah]]&gt;$J$2+$J$4,master_invoice[[#This Row],[jumlah]]&lt;$J$2-$J$4),"Outlier","Normal")</f>
        <v>Normal</v>
      </c>
      <c r="F774" t="str">
        <f>IF(OR(master_invoice[[#This Row],[jumlah]]&gt;$J$7+$J$8,master_invoice[[#This Row],[jumlah]]&lt;$J$6-$J$8),"Outlier","Normal")</f>
        <v>Normal</v>
      </c>
      <c r="G774" t="str">
        <f>LEFT(master_invoice[[#This Row],[jumlah]],1)</f>
        <v>2</v>
      </c>
    </row>
    <row r="775" spans="1:7" x14ac:dyDescent="0.4">
      <c r="A775" s="1" t="s">
        <v>771</v>
      </c>
      <c r="B775" s="2">
        <v>38540</v>
      </c>
      <c r="C775">
        <v>48450</v>
      </c>
      <c r="D775">
        <v>11071</v>
      </c>
      <c r="E775" t="str">
        <f>IF(OR(master_invoice[[#This Row],[jumlah]]&gt;$J$2+$J$4,master_invoice[[#This Row],[jumlah]]&lt;$J$2-$J$4),"Outlier","Normal")</f>
        <v>Normal</v>
      </c>
      <c r="F775" t="str">
        <f>IF(OR(master_invoice[[#This Row],[jumlah]]&gt;$J$7+$J$8,master_invoice[[#This Row],[jumlah]]&lt;$J$6-$J$8),"Outlier","Normal")</f>
        <v>Normal</v>
      </c>
      <c r="G775" t="str">
        <f>LEFT(master_invoice[[#This Row],[jumlah]],1)</f>
        <v>4</v>
      </c>
    </row>
    <row r="776" spans="1:7" x14ac:dyDescent="0.4">
      <c r="A776" s="1" t="s">
        <v>772</v>
      </c>
      <c r="B776" s="2">
        <v>38542</v>
      </c>
      <c r="C776">
        <v>138129</v>
      </c>
      <c r="D776">
        <v>11077</v>
      </c>
      <c r="E776" t="str">
        <f>IF(OR(master_invoice[[#This Row],[jumlah]]&gt;$J$2+$J$4,master_invoice[[#This Row],[jumlah]]&lt;$J$2-$J$4),"Outlier","Normal")</f>
        <v>Normal</v>
      </c>
      <c r="F776" t="str">
        <f>IF(OR(master_invoice[[#This Row],[jumlah]]&gt;$J$7+$J$8,master_invoice[[#This Row],[jumlah]]&lt;$J$6-$J$8),"Outlier","Normal")</f>
        <v>Normal</v>
      </c>
      <c r="G776" t="str">
        <f>LEFT(master_invoice[[#This Row],[jumlah]],1)</f>
        <v>1</v>
      </c>
    </row>
    <row r="777" spans="1:7" x14ac:dyDescent="0.4">
      <c r="A777" s="1" t="s">
        <v>773</v>
      </c>
      <c r="B777" s="2">
        <v>38545</v>
      </c>
      <c r="C777">
        <v>222979</v>
      </c>
      <c r="D777">
        <v>11068</v>
      </c>
      <c r="E777" t="str">
        <f>IF(OR(master_invoice[[#This Row],[jumlah]]&gt;$J$2+$J$4,master_invoice[[#This Row],[jumlah]]&lt;$J$2-$J$4),"Outlier","Normal")</f>
        <v>Normal</v>
      </c>
      <c r="F777" t="str">
        <f>IF(OR(master_invoice[[#This Row],[jumlah]]&gt;$J$7+$J$8,master_invoice[[#This Row],[jumlah]]&lt;$J$6-$J$8),"Outlier","Normal")</f>
        <v>Normal</v>
      </c>
      <c r="G777" t="str">
        <f>LEFT(master_invoice[[#This Row],[jumlah]],1)</f>
        <v>2</v>
      </c>
    </row>
    <row r="778" spans="1:7" x14ac:dyDescent="0.4">
      <c r="A778" s="1" t="s">
        <v>774</v>
      </c>
      <c r="B778" s="2">
        <v>38547</v>
      </c>
      <c r="C778">
        <v>179297</v>
      </c>
      <c r="D778">
        <v>11070</v>
      </c>
      <c r="E778" t="str">
        <f>IF(OR(master_invoice[[#This Row],[jumlah]]&gt;$J$2+$J$4,master_invoice[[#This Row],[jumlah]]&lt;$J$2-$J$4),"Outlier","Normal")</f>
        <v>Normal</v>
      </c>
      <c r="F778" t="str">
        <f>IF(OR(master_invoice[[#This Row],[jumlah]]&gt;$J$7+$J$8,master_invoice[[#This Row],[jumlah]]&lt;$J$6-$J$8),"Outlier","Normal")</f>
        <v>Normal</v>
      </c>
      <c r="G778" t="str">
        <f>LEFT(master_invoice[[#This Row],[jumlah]],1)</f>
        <v>1</v>
      </c>
    </row>
    <row r="779" spans="1:7" x14ac:dyDescent="0.4">
      <c r="A779" s="1" t="s">
        <v>775</v>
      </c>
      <c r="B779" s="2">
        <v>38548</v>
      </c>
      <c r="C779">
        <v>33000</v>
      </c>
      <c r="D779">
        <v>11073</v>
      </c>
      <c r="E779" t="str">
        <f>IF(OR(master_invoice[[#This Row],[jumlah]]&gt;$J$2+$J$4,master_invoice[[#This Row],[jumlah]]&lt;$J$2-$J$4),"Outlier","Normal")</f>
        <v>Normal</v>
      </c>
      <c r="F779" t="str">
        <f>IF(OR(master_invoice[[#This Row],[jumlah]]&gt;$J$7+$J$8,master_invoice[[#This Row],[jumlah]]&lt;$J$6-$J$8),"Outlier","Normal")</f>
        <v>Normal</v>
      </c>
      <c r="G779" t="str">
        <f>LEFT(master_invoice[[#This Row],[jumlah]],1)</f>
        <v>3</v>
      </c>
    </row>
    <row r="780" spans="1:7" x14ac:dyDescent="0.4">
      <c r="A780" s="1" t="s">
        <v>776</v>
      </c>
      <c r="B780" s="2">
        <v>38548</v>
      </c>
      <c r="C780">
        <v>87203</v>
      </c>
      <c r="D780">
        <v>11076</v>
      </c>
      <c r="E780" t="str">
        <f>IF(OR(master_invoice[[#This Row],[jumlah]]&gt;$J$2+$J$4,master_invoice[[#This Row],[jumlah]]&lt;$J$2-$J$4),"Outlier","Normal")</f>
        <v>Normal</v>
      </c>
      <c r="F780" t="str">
        <f>IF(OR(master_invoice[[#This Row],[jumlah]]&gt;$J$7+$J$8,master_invoice[[#This Row],[jumlah]]&lt;$J$6-$J$8),"Outlier","Normal")</f>
        <v>Normal</v>
      </c>
      <c r="G780" t="str">
        <f>LEFT(master_invoice[[#This Row],[jumlah]],1)</f>
        <v>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2800-C44B-4004-9E01-F57EA6AE88E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M E A A B Q S w M E F A A C A A g A 7 I D Z W L Z 1 Z v W n A A A A 9 w A A A B I A H A B D b 2 5 m a W c v U G F j a 2 F n Z S 5 4 b W w g o h g A K K A U A A A A A A A A A A A A A A A A A A A A A A A A A A A A h Y 8 x D o I w G I W v Q r r T l p o Q I a U M u p h I Y m J i X J t a o R F + D C 2 W u z l 4 J K 8 g R l E 3 x / e 9 b 3 j v f r 3 x f G j q 4 K I 7 a 1 r I U I Q p C j S o 9 m C g z F D v j u E c 5 Y J v p D r J U g e j D D Y d 7 C F D l X P n l B D v P f Y z 3 H Y l Y Z R G Z F + s t 6 r S j U Q f 2 f y X Q w P W S V A a C b 5 7 j R E M J z G O k j h m m H I y U V 4 Y + B p s H P x s f y B f 9 L X r O y 0 0 h K s l J 1 P k 5 H 1 C P A B Q S w M E F A A C A A g A 7 I D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y A 2 V j A Q H U n O g E A A A o C A A A T A B w A R m 9 y b X V s Y X M v U 2 V j d G l v b j E u b S C i G A A o o B Q A A A A A A A A A A A A A A A A A A A A A A A A A A A B t k E t L A z E U h f c D 8 x 8 u 6 W Y K c a C l u r D M Q q a K I v h g 6 q o j E j P X N j Y P y W O w F P + 7 a a e l V p p N k v P d n H t u H H I v j I a q 2 w f j N E k T t 2 A W G + g R x Z x H C 0 K 3 R n A k U I B E n y Y Q V 2 W C 5 R i V 0 r X 5 x P C g U P v s R k j M S 6 N 9 v L i M l J f 1 i 0 P r a o 9 h G X L L G m Y V q x 8 1 T q x o E c 7 g H u O 7 J Y Z 6 b + H q 4 6 Y 5 d y 3 p 0 9 k E p V A i g o J Q Q q E 0 M i j t i h G F a 8 1 N I / S 8 G A z P h x S e g / F Y + Z X E 4 n D M H 4 z G 1 z 7 t s v f I k z U q s g Z u k T U x 4 G a 0 K X u P h T u y 0 7 N u T A q z n X 4 l Z c W Z Z N Y V 3 o a / l u W C 6 X l 0 n K 6 + 8 G A 3 t U y 7 D 2 N V F 3 g D X X a i P 1 2 v i T Z v + 5 + m 4 G M l e P z 2 P x T W x M / l f 9 Y w j 1 v 2 G Z R k i y j f a X 8 x y j c t t n q 0 a 8 y x / N N P E 6 F P J h 7 / A l B L A Q I t A B Q A A g A I A O y A 2 V i 2 d W b 1 p w A A A P c A A A A S A A A A A A A A A A A A A A A A A A A A A A B D b 2 5 m a W c v U G F j a 2 F n Z S 5 4 b W x Q S w E C L Q A U A A I A C A D s g N l Y D 8 r p q 6 Q A A A D p A A A A E w A A A A A A A A A A A A A A A A D z A A A A W 0 N v b n R l b n R f V H l w Z X N d L n h t b F B L A Q I t A B Q A A g A I A O y A 2 V j A Q H U n O g E A A A o C A A A T A A A A A A A A A A A A A A A A A O Q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o K A A A A A A A A C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N 0 Z X I l M j B p b n Z v a W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W F z d G V y X 2 l u d m 9 p Y 2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I 1 V D A 5 O j A 3 O j I 1 L j Y w M z M 2 N D J a I i A v P j x F b n R y e S B U e X B l P S J G a W x s Q 2 9 s d W 1 u V H l w Z X M i I F Z h b H V l P S J z Q m d r R E F 3 P T 0 i I C 8 + P E V u d H J 5 I F R 5 c G U 9 I k Z p b G x D b 2 x 1 b W 5 O Y W 1 l c y I g V m F s d W U 9 I n N b J n F 1 b 3 Q 7 b m 9 f a W 5 2 b 2 l j Z S Z x d W 9 0 O y w m c X V v d D t 0 Z 2 x f a W 5 2 b 2 l j Z S Z x d W 9 0 O y w m c X V v d D t q d W 1 s Y W g m c X V v d D s s J n F 1 b 3 Q 7 b m 9 f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X N 0 Z X I g a W 5 2 b 2 l j Z S 9 D a G F u Z 2 V k I F R 5 c G U u e 2 5 v X 2 l u d m 9 p Y 2 U s M H 0 m c X V v d D s s J n F 1 b 3 Q 7 U 2 V j d G l v b j E v b W F z d G V y I G l u d m 9 p Y 2 U v Q 2 h h b m d l Z C B U e X B l L n t 0 Z 2 x f a W 5 2 b 2 l j Z S w x f S Z x d W 9 0 O y w m c X V v d D t T Z W N 0 a W 9 u M S 9 t Y X N 0 Z X I g a W 5 2 b 2 l j Z S 9 D a G F u Z 2 V k I F R 5 c G U u e 2 p 1 b W x h a C w y f S Z x d W 9 0 O y w m c X V v d D t T Z W N 0 a W 9 u M S 9 t Y X N 0 Z X I g a W 5 2 b 2 l j Z S 9 D a G F u Z 2 V k I F R 5 c G U u e 2 5 v X 2 R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1 h c 3 R l c i B p b n Z v a W N l L 0 N o Y W 5 n Z W Q g V H l w Z S 5 7 b m 9 f a W 5 2 b 2 l j Z S w w f S Z x d W 9 0 O y w m c X V v d D t T Z W N 0 a W 9 u M S 9 t Y X N 0 Z X I g a W 5 2 b 2 l j Z S 9 D a G F u Z 2 V k I F R 5 c G U u e 3 R n b F 9 p b n Z v a W N l L D F 9 J n F 1 b 3 Q 7 L C Z x d W 9 0 O 1 N l Y 3 R p b 2 4 x L 2 1 h c 3 R l c i B p b n Z v a W N l L 0 N o Y W 5 n Z W Q g V H l w Z S 5 7 a n V t b G F o L D J 9 J n F 1 b 3 Q 7 L C Z x d W 9 0 O 1 N l Y 3 R p b 2 4 x L 2 1 h c 3 R l c i B p b n Z v a W N l L 0 N o Y W 5 n Z W Q g V H l w Z S 5 7 b m 9 f Z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1 h c 3 R l c i U y M G l u d m 9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z d G V y J T I w a W 5 2 b 2 l j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N 0 Z X I l M j B p b n Z v a W N l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e n f U W M K f h K t k t e m 4 S 5 W v E A A A A A A g A A A A A A A 2 Y A A M A A A A A Q A A A A r h 0 H 2 O i r k F E C K d m t W a j 4 n Q A A A A A E g A A A o A A A A B A A A A D w S 2 j f k 2 R F L I t d f I x o L J q Y U A A A A F b Y + T A 7 o a G 2 B w p 4 w V D U B T c o p T c H b s + G D r / R n y S u 8 f D j b 6 7 2 m / T M 0 P w 2 q i / o W s k x U I w X B 5 v / m V a e / b B 1 X O o p J d w N y C y l j f Q L G C 7 k w g 9 8 5 r b d F A A A A G 8 1 c c Y d E i J h O C 9 u b G W C 7 7 9 a K R 8 y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6318935ADDE4A92A568260B6A28EF" ma:contentTypeVersion="12" ma:contentTypeDescription="Create a new document." ma:contentTypeScope="" ma:versionID="c51934eca950ccfb5c92556354cd223f">
  <xsd:schema xmlns:xsd="http://www.w3.org/2001/XMLSchema" xmlns:xs="http://www.w3.org/2001/XMLSchema" xmlns:p="http://schemas.microsoft.com/office/2006/metadata/properties" xmlns:ns2="8f73d150-10fb-4592-8395-4df83530ba37" xmlns:ns3="61df6567-424f-47bd-976b-455097b0a65c" targetNamespace="http://schemas.microsoft.com/office/2006/metadata/properties" ma:root="true" ma:fieldsID="8c98b1ccba3dfda4ccff39ec9c078c90" ns2:_="" ns3:_="">
    <xsd:import namespace="8f73d150-10fb-4592-8395-4df83530ba37"/>
    <xsd:import namespace="61df6567-424f-47bd-976b-455097b0a6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3d150-10fb-4592-8395-4df83530b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f6567-424f-47bd-976b-455097b0a6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67a78e-59bd-4560-8b30-51ee9428e1b9}" ma:internalName="TaxCatchAll" ma:showField="CatchAllData" ma:web="61df6567-424f-47bd-976b-455097b0a6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3d150-10fb-4592-8395-4df83530ba37">
      <Terms xmlns="http://schemas.microsoft.com/office/infopath/2007/PartnerControls"/>
    </lcf76f155ced4ddcb4097134ff3c332f>
    <TaxCatchAll xmlns="61df6567-424f-47bd-976b-455097b0a65c" xsi:nil="true"/>
  </documentManagement>
</p:properties>
</file>

<file path=customXml/itemProps1.xml><?xml version="1.0" encoding="utf-8"?>
<ds:datastoreItem xmlns:ds="http://schemas.openxmlformats.org/officeDocument/2006/customXml" ds:itemID="{E9699154-A5E4-4004-85BC-E34BCE11EBB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4D29B34-4144-460C-9F01-A9C6B1C66A65}"/>
</file>

<file path=customXml/itemProps3.xml><?xml version="1.0" encoding="utf-8"?>
<ds:datastoreItem xmlns:ds="http://schemas.openxmlformats.org/officeDocument/2006/customXml" ds:itemID="{52D64E44-973B-4824-BEFA-20DB96364362}"/>
</file>

<file path=customXml/itemProps4.xml><?xml version="1.0" encoding="utf-8"?>
<ds:datastoreItem xmlns:ds="http://schemas.openxmlformats.org/officeDocument/2006/customXml" ds:itemID="{82AFF3A3-3896-4D99-B6C2-70FD305EE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invoice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Teuku Raja Irfan Radarma</dc:creator>
  <cp:lastModifiedBy>Teuku Raja Irfan Radarma</cp:lastModifiedBy>
  <dcterms:created xsi:type="dcterms:W3CDTF">2024-06-25T09:07:13Z</dcterms:created>
  <dcterms:modified xsi:type="dcterms:W3CDTF">2024-06-26T00:57:56Z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2094000</vt:r8>
  </property>
  <property fmtid="{D5CDD505-2E9C-101B-9397-08002B2CF9AE}" pid="3" name="ContentTypeId">
    <vt:lpwstr>0x01010049C6318935ADDE4A92A568260B6A28EF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